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dridur\Desktop\"/>
    </mc:Choice>
  </mc:AlternateContent>
  <bookViews>
    <workbookView xWindow="0" yWindow="60" windowWidth="14472" windowHeight="7692" tabRatio="261"/>
  </bookViews>
  <sheets>
    <sheet name="Forsíða" sheetId="32" r:id="rId1"/>
    <sheet name="NSFR" sheetId="30" r:id="rId2"/>
  </sheets>
  <definedNames>
    <definedName name="Accounting">#REF!</definedName>
    <definedName name="ApprovalStatus">#REF!</definedName>
    <definedName name="BankType">#REF!</definedName>
    <definedName name="BankTypeNumeric">#REF!</definedName>
    <definedName name="Basel12">#REF!</definedName>
    <definedName name="CCROTC">#REF!</definedName>
    <definedName name="CCRSFT">#REF!</definedName>
    <definedName name="CreditRisk">#REF!</definedName>
    <definedName name="CreditRiskEquity">#REF!</definedName>
    <definedName name="Group">#REF!</definedName>
    <definedName name="OpRisk">#REF!</definedName>
    <definedName name="PartialUseIrbCalc">#REF!</definedName>
    <definedName name="_xlnm.Print_Area" localSheetId="0">Forsíða!$A$1:$E$24</definedName>
    <definedName name="_xlnm.Print_Area" localSheetId="1">NSFR!$D$1:$AA$172</definedName>
    <definedName name="QNumeric100">#REF!</definedName>
    <definedName name="QNumeric3">#REF!</definedName>
    <definedName name="QNumeric5">#REF!</definedName>
    <definedName name="QNumeric6">#REF!</definedName>
    <definedName name="QNumericZ100">#REF!</definedName>
    <definedName name="RegDesks">#REF!</definedName>
    <definedName name="RiskClass">#REF!</definedName>
    <definedName name="UnitT">#REF!</definedName>
    <definedName name="UnitW">#REF!</definedName>
    <definedName name="YesNo">#REF!</definedName>
    <definedName name="YesNoNA">#REF!</definedName>
    <definedName name="Z_15489521_78C1_4B59_8BC9_AACD7EBC6362_.wvu.PrintArea" localSheetId="1" hidden="1">NSFR!#REF!</definedName>
    <definedName name="Z_53E8D147_A870_4F3F_BF63_24587CEF7636_.wvu.PrintArea" localSheetId="1" hidden="1">NSFR!#REF!</definedName>
    <definedName name="Z_53E8D147_A870_4F3F_BF63_24587CEF7636_.wvu.PrintTitles" localSheetId="1" hidden="1">NSFR!#REF!</definedName>
    <definedName name="Z_7608A575_AD39_4DFE_B654_965E0A886A86_.wvu.PrintArea" localSheetId="1" hidden="1">NSFR!#REF!</definedName>
  </definedNames>
  <calcPr calcId="152511"/>
  <customWorkbookViews>
    <customWorkbookView name="Martin Birn - Personal View" guid="{15489521-78C1-4B59-8BC9-AACD7EBC6362}" mergeInterval="0" personalView="1" maximized="1" windowWidth="1676" windowHeight="821" tabRatio="803" activeSheetId="7"/>
    <customWorkbookView name="Mary Craig - Personal View" guid="{53E8D147-A870-4F3F-BF63-24587CEF7636}" mergeInterval="0" personalView="1" maximized="1" windowWidth="1276" windowHeight="852" tabRatio="803" activeSheetId="7" showComments="commIndAndComment"/>
    <customWorkbookView name="Noel Reynolds - Personal View" guid="{7608A575-AD39-4DFE-B654-965E0A886A86}" mergeInterval="0" personalView="1" maximized="1" windowWidth="1676" windowHeight="843" tabRatio="803" activeSheetId="2"/>
  </customWorkbookViews>
</workbook>
</file>

<file path=xl/calcChain.xml><?xml version="1.0" encoding="utf-8"?>
<calcChain xmlns="http://schemas.openxmlformats.org/spreadsheetml/2006/main">
  <c r="C7" i="32" l="1"/>
  <c r="D7" i="32"/>
  <c r="D12" i="32"/>
  <c r="B8" i="32"/>
  <c r="Z168" i="30"/>
  <c r="Z167" i="30"/>
  <c r="Y5" i="30"/>
  <c r="Y153" i="30"/>
  <c r="Y155" i="30"/>
  <c r="Z155" i="30"/>
  <c r="Y156" i="30"/>
  <c r="Z156" i="30"/>
  <c r="Y157" i="30"/>
  <c r="Z157" i="30"/>
  <c r="Y158" i="30"/>
  <c r="Z158" i="30"/>
  <c r="Y160" i="30"/>
  <c r="Z160" i="30"/>
  <c r="Y161" i="30"/>
  <c r="Z161" i="30"/>
  <c r="Y162" i="30"/>
  <c r="Z162" i="30"/>
  <c r="Y163" i="30"/>
  <c r="Z163" i="30"/>
  <c r="Y164" i="30"/>
  <c r="Z164" i="30"/>
  <c r="Z153" i="30"/>
  <c r="Z154" i="30"/>
  <c r="Y154" i="30"/>
  <c r="Y149" i="30"/>
  <c r="Z149" i="30"/>
  <c r="Y46" i="30"/>
  <c r="Z46" i="30"/>
  <c r="Y48" i="30"/>
  <c r="Z48" i="30"/>
  <c r="Y49" i="30"/>
  <c r="Z49" i="30"/>
  <c r="Y50" i="30"/>
  <c r="Z50" i="30"/>
  <c r="Y52" i="30"/>
  <c r="Z52" i="30"/>
  <c r="Y54" i="30"/>
  <c r="Z54" i="30"/>
  <c r="Y55" i="30"/>
  <c r="Z55" i="30"/>
  <c r="Y56" i="30"/>
  <c r="Z56" i="30"/>
  <c r="AA56" i="30" s="1"/>
  <c r="Y58" i="30"/>
  <c r="Z58" i="30"/>
  <c r="Y60" i="30"/>
  <c r="Z60" i="30"/>
  <c r="Y61" i="30"/>
  <c r="Z61" i="30"/>
  <c r="Y62" i="30"/>
  <c r="Z62" i="30"/>
  <c r="Y64" i="30"/>
  <c r="Z64" i="30"/>
  <c r="Y66" i="30"/>
  <c r="Z66" i="30"/>
  <c r="Y67" i="30"/>
  <c r="Z67" i="30"/>
  <c r="Y68" i="30"/>
  <c r="Z68" i="30"/>
  <c r="Y70" i="30"/>
  <c r="Z70" i="30"/>
  <c r="Y72" i="30"/>
  <c r="Z72" i="30"/>
  <c r="Y73" i="30"/>
  <c r="Z73" i="30"/>
  <c r="Y74" i="30"/>
  <c r="Z74" i="30"/>
  <c r="Y76" i="30"/>
  <c r="Z76" i="30"/>
  <c r="Y78" i="30"/>
  <c r="Z78" i="30"/>
  <c r="Y79" i="30"/>
  <c r="Z79" i="30"/>
  <c r="Y80" i="30"/>
  <c r="Z80" i="30"/>
  <c r="Y82" i="30"/>
  <c r="Z82" i="30"/>
  <c r="Y84" i="30"/>
  <c r="Z84" i="30"/>
  <c r="AA84" i="30"/>
  <c r="Y85" i="30"/>
  <c r="Z85" i="30"/>
  <c r="Y86" i="30"/>
  <c r="Z86" i="30"/>
  <c r="Y88" i="30"/>
  <c r="Z88" i="30"/>
  <c r="Y90" i="30"/>
  <c r="Z90" i="30"/>
  <c r="Y91" i="30"/>
  <c r="Z91" i="30"/>
  <c r="Y92" i="30"/>
  <c r="AA92" i="30" s="1"/>
  <c r="Z92" i="30"/>
  <c r="Y94" i="30"/>
  <c r="Z94" i="30"/>
  <c r="Y96" i="30"/>
  <c r="Z96" i="30"/>
  <c r="Y97" i="30"/>
  <c r="Z97" i="30"/>
  <c r="Y98" i="30"/>
  <c r="Z98" i="30"/>
  <c r="Y100" i="30"/>
  <c r="Z100" i="30"/>
  <c r="Y102" i="30"/>
  <c r="Z102" i="30"/>
  <c r="Y103" i="30"/>
  <c r="Z103" i="30"/>
  <c r="Y104" i="30"/>
  <c r="Z104" i="30"/>
  <c r="Y106" i="30"/>
  <c r="Z106" i="30"/>
  <c r="Y108" i="30"/>
  <c r="Z108" i="30"/>
  <c r="AA108" i="30"/>
  <c r="Y109" i="30"/>
  <c r="Z109" i="30"/>
  <c r="Y110" i="30"/>
  <c r="Z110" i="30"/>
  <c r="Y112" i="30"/>
  <c r="Z112" i="30"/>
  <c r="Y114" i="30"/>
  <c r="Z114" i="30"/>
  <c r="Y115" i="30"/>
  <c r="Z115" i="30"/>
  <c r="Y116" i="30"/>
  <c r="Z116" i="30"/>
  <c r="Y118" i="30"/>
  <c r="Z118" i="30"/>
  <c r="Y120" i="30"/>
  <c r="Z120" i="30"/>
  <c r="Y121" i="30"/>
  <c r="Z121" i="30"/>
  <c r="Y122" i="30"/>
  <c r="Z122" i="30"/>
  <c r="Y124" i="30"/>
  <c r="Z124" i="30"/>
  <c r="Y126" i="30"/>
  <c r="Z126" i="30"/>
  <c r="Y127" i="30"/>
  <c r="Z127" i="30"/>
  <c r="Y128" i="30"/>
  <c r="Z128" i="30"/>
  <c r="Y130" i="30"/>
  <c r="Z130" i="30"/>
  <c r="Y132" i="30"/>
  <c r="Z132" i="30"/>
  <c r="Y133" i="30"/>
  <c r="Z133" i="30"/>
  <c r="Y134" i="30"/>
  <c r="Z134" i="30"/>
  <c r="Y136" i="30"/>
  <c r="Z136" i="30"/>
  <c r="Y138" i="30"/>
  <c r="Z138" i="30"/>
  <c r="Y139" i="30"/>
  <c r="Z139" i="30"/>
  <c r="Y140" i="30"/>
  <c r="Z140" i="30"/>
  <c r="Y142" i="30"/>
  <c r="Z142" i="30"/>
  <c r="Y144" i="30"/>
  <c r="Z144" i="30"/>
  <c r="Y145" i="30"/>
  <c r="Z145" i="30"/>
  <c r="Y146" i="30"/>
  <c r="Z146" i="30"/>
  <c r="Y147" i="30"/>
  <c r="Z147" i="30"/>
  <c r="Y148" i="30"/>
  <c r="Z148" i="30"/>
  <c r="AA148" i="30"/>
  <c r="Y43" i="30"/>
  <c r="Z43" i="30"/>
  <c r="Z44" i="30"/>
  <c r="Y44" i="30"/>
  <c r="AA44" i="30"/>
  <c r="Y7" i="30"/>
  <c r="Z7" i="30"/>
  <c r="Y8" i="30"/>
  <c r="Z8" i="30"/>
  <c r="Y10" i="30"/>
  <c r="Z10" i="30"/>
  <c r="Y11" i="30"/>
  <c r="Z11" i="30"/>
  <c r="Y12" i="30"/>
  <c r="Z12" i="30"/>
  <c r="Y14" i="30"/>
  <c r="Z14" i="30"/>
  <c r="Y15" i="30"/>
  <c r="Z15" i="30"/>
  <c r="Y16" i="30"/>
  <c r="Z16" i="30"/>
  <c r="Y18" i="30"/>
  <c r="Z18" i="30"/>
  <c r="Y19" i="30"/>
  <c r="Z19" i="30"/>
  <c r="Y20" i="30"/>
  <c r="Z20" i="30"/>
  <c r="Y22" i="30"/>
  <c r="Z22" i="30"/>
  <c r="Y23" i="30"/>
  <c r="Z23" i="30"/>
  <c r="Y24" i="30"/>
  <c r="Z24" i="30"/>
  <c r="Y26" i="30"/>
  <c r="Z26" i="30"/>
  <c r="Y27" i="30"/>
  <c r="Z27" i="30"/>
  <c r="Y28" i="30"/>
  <c r="Z28" i="30"/>
  <c r="Y29" i="30"/>
  <c r="Z29" i="30"/>
  <c r="Y30" i="30"/>
  <c r="Z30" i="30"/>
  <c r="Y31" i="30"/>
  <c r="Z31" i="30"/>
  <c r="Y32" i="30"/>
  <c r="Z32" i="30"/>
  <c r="Y33" i="30"/>
  <c r="Z33" i="30"/>
  <c r="Y35" i="30"/>
  <c r="Z35" i="30"/>
  <c r="Y36" i="30"/>
  <c r="Z36" i="30"/>
  <c r="Y37" i="30"/>
  <c r="Z37" i="30"/>
  <c r="Y6" i="30"/>
  <c r="Z6" i="30"/>
  <c r="Z5" i="30"/>
  <c r="AA5" i="30"/>
  <c r="AA76" i="30"/>
  <c r="AA52" i="30"/>
  <c r="AA154" i="30"/>
  <c r="AA162" i="30"/>
  <c r="AA155" i="30"/>
  <c r="AA130" i="30"/>
  <c r="AA127" i="30"/>
  <c r="AA121" i="30"/>
  <c r="AA115" i="30"/>
  <c r="AA106" i="30"/>
  <c r="AA97" i="30"/>
  <c r="AA91" i="30"/>
  <c r="AA163" i="30"/>
  <c r="AA161" i="30"/>
  <c r="AA122" i="30"/>
  <c r="AA98" i="30"/>
  <c r="AA164" i="30"/>
  <c r="AA37" i="30"/>
  <c r="AA35" i="30"/>
  <c r="AA32" i="30"/>
  <c r="AA30" i="30"/>
  <c r="AA28" i="30"/>
  <c r="AA26" i="30"/>
  <c r="AA23" i="30"/>
  <c r="AA20" i="30"/>
  <c r="AA18" i="30"/>
  <c r="AA15" i="30"/>
  <c r="AA12" i="30"/>
  <c r="AA10" i="30"/>
  <c r="AA7" i="30"/>
  <c r="AA147" i="30"/>
  <c r="AA145" i="30"/>
  <c r="AA124" i="30"/>
  <c r="AA103" i="30"/>
  <c r="AA100" i="30"/>
  <c r="AA90" i="30"/>
  <c r="AA50" i="30"/>
  <c r="AA153" i="30"/>
  <c r="AA156" i="30"/>
  <c r="AA36" i="30"/>
  <c r="AA33" i="30"/>
  <c r="AA31" i="30"/>
  <c r="AA29" i="30"/>
  <c r="AA27" i="30"/>
  <c r="AA24" i="30"/>
  <c r="AA22" i="30"/>
  <c r="AA19" i="30"/>
  <c r="AA16" i="30"/>
  <c r="AA11" i="30"/>
  <c r="AA146" i="30"/>
  <c r="AA132" i="30"/>
  <c r="AA116" i="30"/>
  <c r="AA82" i="30"/>
  <c r="AA6" i="30"/>
  <c r="AA144" i="30"/>
  <c r="AA134" i="30"/>
  <c r="AA128" i="30"/>
  <c r="AA118" i="30"/>
  <c r="AA112" i="30"/>
  <c r="AA109" i="30"/>
  <c r="AA102" i="30"/>
  <c r="AA96" i="30"/>
  <c r="AA86" i="30"/>
  <c r="AA80" i="30"/>
  <c r="AA61" i="30"/>
  <c r="AA48" i="30"/>
  <c r="AA158" i="30"/>
  <c r="AA142" i="30"/>
  <c r="AA133" i="30"/>
  <c r="AA126" i="30"/>
  <c r="AA120" i="30"/>
  <c r="AA110" i="30"/>
  <c r="AA104" i="30"/>
  <c r="AA94" i="30"/>
  <c r="AA88" i="30"/>
  <c r="AA85" i="30"/>
  <c r="AA72" i="30"/>
  <c r="AA62" i="30"/>
  <c r="AA46" i="30"/>
  <c r="AA149" i="30"/>
  <c r="AA157" i="30"/>
  <c r="AA43" i="30"/>
  <c r="AA136" i="30" l="1"/>
  <c r="AA138" i="30"/>
  <c r="AA139" i="30"/>
  <c r="AA140" i="30"/>
  <c r="AA64" i="30"/>
  <c r="AA79" i="30"/>
  <c r="AA78" i="30"/>
  <c r="AA73" i="30"/>
  <c r="AA114" i="30"/>
  <c r="AA54" i="30"/>
  <c r="AA58" i="30"/>
  <c r="AA66" i="30"/>
  <c r="AA67" i="30"/>
  <c r="AA68" i="30"/>
  <c r="AA70" i="30"/>
  <c r="AA74" i="30"/>
  <c r="AA60" i="30"/>
  <c r="AA49" i="30"/>
  <c r="Z165" i="30"/>
  <c r="AA160" i="30"/>
  <c r="AA55" i="30"/>
  <c r="Y165" i="30"/>
  <c r="AA14" i="30"/>
  <c r="Y38" i="30"/>
  <c r="Z38" i="30"/>
  <c r="AA8" i="30"/>
  <c r="Z171" i="30" l="1"/>
  <c r="AA165" i="30"/>
  <c r="Y171" i="30"/>
  <c r="AA38" i="30"/>
  <c r="AA171" i="30" l="1"/>
</calcChain>
</file>

<file path=xl/sharedStrings.xml><?xml version="1.0" encoding="utf-8"?>
<sst xmlns="http://schemas.openxmlformats.org/spreadsheetml/2006/main" count="861" uniqueCount="385">
  <si>
    <t>Structured products</t>
  </si>
  <si>
    <t>Other non-contractual obligations</t>
  </si>
  <si>
    <t>Non-financial corporates</t>
  </si>
  <si>
    <t>All other off balance-sheet obligations not included in the above categories</t>
  </si>
  <si>
    <t>Central banks</t>
  </si>
  <si>
    <t>Debt-buy back requests (incl related conduits)</t>
  </si>
  <si>
    <t xml:space="preserve">Non-contractual obligations, such as: </t>
  </si>
  <si>
    <t>Managed funds</t>
  </si>
  <si>
    <t>Coins and banknotes</t>
  </si>
  <si>
    <t>Trade finance-related obligations (including guarantees and letters of credit)</t>
  </si>
  <si>
    <t>Guarantees and letters of credit unrelated to trade finance obligations</t>
  </si>
  <si>
    <t>"Stable" (as defined in the LCR) demand and/or term deposits from retail and small business customers</t>
  </si>
  <si>
    <t>"Less stable" (as defined in the LCR) demand and/or term deposits from retail and small business customers</t>
  </si>
  <si>
    <t>Unsecured funding from non-financial corporates</t>
  </si>
  <si>
    <t>Of which is an operational deposit (as defined in the LCR)</t>
  </si>
  <si>
    <t>Of which is a non-operational deposit (as defined in the LCR)</t>
  </si>
  <si>
    <t>Unsecured funding from central banks</t>
  </si>
  <si>
    <t>Unsecured funding from other legal entities (including financial corporates and financial institutions)</t>
  </si>
  <si>
    <t>Secured borrowings and liabilities (including secured term deposits); of which are from:</t>
  </si>
  <si>
    <t>Retail and small business customers</t>
  </si>
  <si>
    <t>Other legal entities (including financial corporates and financial institutions)</t>
  </si>
  <si>
    <t>Net derivatives payables</t>
  </si>
  <si>
    <t>Other liability and equity categories</t>
  </si>
  <si>
    <t>Total central bank reserves</t>
  </si>
  <si>
    <t xml:space="preserve">Short-term unsecured instruments and transactions with outstanding maturities of less than one year, of which are: </t>
  </si>
  <si>
    <t>Unencumbered</t>
  </si>
  <si>
    <t>Encumbered with counterparties other than central banks: of which:</t>
  </si>
  <si>
    <t>Securities eligible for Level 1 of the LCR stock of liquid assets</t>
  </si>
  <si>
    <t>Securities eligible for Level 2A of the LCR stock of liquid assets</t>
  </si>
  <si>
    <t>Securities eligible for Level 2B of the LCR stock of liquid assets</t>
  </si>
  <si>
    <t>Loans to non-financial corporate clients with residual maturities less than one year</t>
  </si>
  <si>
    <t>Loans to central banks with residual maturities less than one year</t>
  </si>
  <si>
    <t>Residential mortgages of any maturity that would qualify for the 35% or lower risk weight under the Basel II standardised approach for credit risk</t>
  </si>
  <si>
    <t>Other loans, excluding loans to financial insitutions, with a residual maturity of one year or greater that would qualify for the 35% or lower risk weight under the Basel II standardised approach for credit risk</t>
  </si>
  <si>
    <t>Net derivatives receivables</t>
  </si>
  <si>
    <t>Irrevocable or conditionally revocable liquidity facilities</t>
  </si>
  <si>
    <t>Irrevocable or conditionally revocable credit facilities</t>
  </si>
  <si>
    <t>All other liabilities and equity categories not included above</t>
  </si>
  <si>
    <t>Encumbered for periods ≥ 1 year</t>
  </si>
  <si>
    <t>Deferred tax liabilities (DTLs)</t>
  </si>
  <si>
    <t>Minority interest</t>
  </si>
  <si>
    <t>Tier 1 and Tier 2 capital (Basel III 2022), before the application of capital deductions and excluding the proportion of Tier 2 instruments with residual maturity of less than one year</t>
  </si>
  <si>
    <t>Of which is non-deposit unsecured funding</t>
  </si>
  <si>
    <t>Unsecured funding from sovereigns/PSEs/MDBs/NDBs</t>
  </si>
  <si>
    <t>Sovereigns/PSEs/MDBs/NDBs</t>
  </si>
  <si>
    <t>Encumbered for periods &lt; 6 months</t>
  </si>
  <si>
    <t>Encumbered for periods ≥ 6 months to &lt; 1 year</t>
  </si>
  <si>
    <t xml:space="preserve">Loans to banks subject to prudential supervision that are not renewable </t>
  </si>
  <si>
    <t xml:space="preserve">Loans to financial entities (other than loans to banks subject to prudential supervision) that are not renewable </t>
  </si>
  <si>
    <t>Deposits held at financial institutions for operational purposes</t>
  </si>
  <si>
    <t>Loans to sovereigns, PSEs, MDBs and NDBs with a residual maturity of less than one year</t>
  </si>
  <si>
    <t>Loans to retail and small business customers (excluding residential mortgages reported above) with a residual maturity of less than one year</t>
  </si>
  <si>
    <t>Performing loans (except loans to financial institutions and loans reported in above categories) with risk weights greater than 35% under the Basel II standardised approach for credit risk</t>
  </si>
  <si>
    <t>Non-HQLA exchange traded equities</t>
  </si>
  <si>
    <t>Non-HQLA securities not in default</t>
  </si>
  <si>
    <t>Defaulted securities and non-performing loans</t>
  </si>
  <si>
    <t>All other assets not included in above categories that qualify for 100% treatment</t>
  </si>
  <si>
    <t>Capital instruments not included above with an effective residual maturity of one year or more</t>
  </si>
  <si>
    <t>Unconditionally revocable liquidity facilities</t>
  </si>
  <si>
    <t>Unconditionally revocable credit facilities</t>
  </si>
  <si>
    <t>A) Tiltæk stöðug fjármögnun</t>
  </si>
  <si>
    <t>Fjármögnunarhlutfall</t>
  </si>
  <si>
    <t>Fjárhæð</t>
  </si>
  <si>
    <t>Vægi</t>
  </si>
  <si>
    <t>Vegnar fjárhæðir</t>
  </si>
  <si>
    <t>&lt;3 mán</t>
  </si>
  <si>
    <t>&gt; 3 til &lt; 6 mán</t>
  </si>
  <si>
    <t>&gt;6 til &lt; 9 mán</t>
  </si>
  <si>
    <t>&gt; 9 mán til &lt; 1 ár</t>
  </si>
  <si>
    <t>&gt; 1 ár til &lt; 3 ár</t>
  </si>
  <si>
    <t>&gt; 3 ár</t>
  </si>
  <si>
    <t>&lt; 6 mán</t>
  </si>
  <si>
    <t>&gt; 6 mán til &lt; 1 ár</t>
  </si>
  <si>
    <t>≥ 1 ár</t>
  </si>
  <si>
    <t>&gt; 1 ár</t>
  </si>
  <si>
    <t>Viðeigandi ákvæði fjármögnunarreglna</t>
  </si>
  <si>
    <t>Eiginfjárgrunnur skv. 84. gr. laga nr. 161/2002, fyrir frádrátt skv. 85. gr., að frádregnum eiginfjárþætti B sem hefur eftirstöðvatíma &lt; 1 ár</t>
  </si>
  <si>
    <t>Aðrir eiginfjárliðir</t>
  </si>
  <si>
    <t>Óbundin og bundin innlán einstaklinga og lítilla og meðalstórra fyrirtækja, sem teljast minna stöðug.</t>
  </si>
  <si>
    <t>Ótryggð fjármögnun frá fyrirtækjum sem ekki eru í fjármálastarfsemi</t>
  </si>
  <si>
    <t>Önnur innlán frá fyrirtækjum sem ekki eru í fjármálastarfsemi</t>
  </si>
  <si>
    <t>Önnur innlán frá seðlabanka</t>
  </si>
  <si>
    <t>Ótryggð fjármögnun frá seðlabanka</t>
  </si>
  <si>
    <t>Önnur ótryggð fjármögnun, sem ekki flokkast sem innlán, frá seðlabanka</t>
  </si>
  <si>
    <t>ISK        (m. kr.)</t>
  </si>
  <si>
    <t>Erlent   (m. kr.)</t>
  </si>
  <si>
    <t>B) Nauðsynleg stöðug fjármögnun</t>
  </si>
  <si>
    <t>Samtals</t>
  </si>
  <si>
    <t>&gt; 6 mán til   &lt; 1 ár</t>
  </si>
  <si>
    <t>1) Liðir á efnahagsreikningi</t>
  </si>
  <si>
    <t>2) Liðir utan efnahags</t>
  </si>
  <si>
    <t>Ótryggð fjármögnun frá ríki, sveitarfélögum, opinberum fyrirtækjum og alþjóðlegum þróunarbönkum</t>
  </si>
  <si>
    <t>Önnur innlán frá ríki, sveitarfélögum, opinberum fyrirtækjum og alþjóðlegum þróunarbönkum.</t>
  </si>
  <si>
    <t>Önnur ótryggð fjármögnun frá ríki, sveitarfélögum, opinberum fyrirtækjum og alþjóðlegum þróunarbönkum.</t>
  </si>
  <si>
    <t>Önnur innlán frá öðrum lögaðilum (þar á meðal aðilum í fjármálastarfsemi)</t>
  </si>
  <si>
    <t>Ótryggð fjármögnun frá öðrum lögaðilum (þar á meðal  aðilum í fjármálastarfsemi)</t>
  </si>
  <si>
    <t>Önnur ótryggð fjármögnun, sem ekki flokkast sem innlán, frá öðrum aðilum (þar á meðal aðilum í fjármálastarfsemi)</t>
  </si>
  <si>
    <t>1. tl. 19. gr.</t>
  </si>
  <si>
    <t>3. tl. 19. gr.</t>
  </si>
  <si>
    <t>2. tl. 22. gr.</t>
  </si>
  <si>
    <t>3. tl. 22. gr.</t>
  </si>
  <si>
    <t>Tryggð fjármögnun (þar á meðal tryggð bundin innlán) frá:</t>
  </si>
  <si>
    <t>Nettó afleiðuskuldbindingar, ef afleiðuskuldbindingar eru umfram afleiðueignir</t>
  </si>
  <si>
    <t>Aðrir eiginfjár- og skuldaliðir</t>
  </si>
  <si>
    <t>Tekjuskattsskuldbinding eða önnur skattfrestun</t>
  </si>
  <si>
    <t>Hlutafé frá minnihlutafjárfestum (e. minority interest)</t>
  </si>
  <si>
    <t>Allir aðrir eiginfjár- og skuldaliðir sem ekki falla í ofangreinda flokka</t>
  </si>
  <si>
    <t>Sjóður</t>
  </si>
  <si>
    <t>Öll innlán hjá seðlabönkum</t>
  </si>
  <si>
    <t>Óveðsett</t>
  </si>
  <si>
    <t>Veðsett til allt að 6 mánaða</t>
  </si>
  <si>
    <t>Veðsett til lengri tíma en 6 mánaða, en skemur en til 1 árs</t>
  </si>
  <si>
    <t>Veðsett til 1 árs eða lengur</t>
  </si>
  <si>
    <t>Ótryggðar skammtímaeignir með eftirstandandi líftíma skemmri en 1 ár</t>
  </si>
  <si>
    <t>Lán til fjármálafyrirtækja annarra en banka og sparisjóða, sem ekki eru endurnýjanleg</t>
  </si>
  <si>
    <t>Lán til fyrirtækja sem ekki eru í fjármálastarfsemi með eftirstöðvatíma undir 1 ári</t>
  </si>
  <si>
    <t>Lán til seðlabanka með eftirstöðvatíma undir 1 ári</t>
  </si>
  <si>
    <t>Lán til ríkja, sveitarfélaga, opinberra fyrirtækja og alþjóðlegra þróunarbanka, með eftirstöðvatíma undir 1 ári.</t>
  </si>
  <si>
    <t>Önnur lán í skilum (að frátöldum lánum til fjármálafyrirtækja) með áhættuvog hærri en 35% skv. staðalaðferð í V. kafla reglna Fjármálaeftirlitsins nr. 215/2007.</t>
  </si>
  <si>
    <t>Lán og skuldabréf í vanskilum</t>
  </si>
  <si>
    <t>Lausafjárfyrirgreiðsla sem viðskiptabanki getur afturkallað skilyrðislaust</t>
  </si>
  <si>
    <t>Lánafyrirgreiðsla sem viðskiptabanki getur afturkallað skilyrðislaust</t>
  </si>
  <si>
    <t>Ósamningsbundnar skuldbindingar, svo sem:</t>
  </si>
  <si>
    <t>Mögulegar beiðnir um endurkaup á eigin skuldbindingum bankans eða tengdra  miðlunarsjóða, eininga um sérverkefni  á sviði verðbréfunar og annarra slíkra fjármögnunareininga.</t>
  </si>
  <si>
    <t>Fjármálagerningar þar sem viðskiptavinir vænta þess að markaðshæfi sé til staðar, svo sem skuldabréf með einhvers konar vaxtaaðlögun.</t>
  </si>
  <si>
    <t>Stýrðir sjóðir sem markaðssettir eru með því markmiði að halda stöðugu virði.</t>
  </si>
  <si>
    <t>Aðrar ósamningsbundnar skuldbindingar</t>
  </si>
  <si>
    <t>Allar aðrar skuldbindingar utan efnahags sem ekki falla í flokkana hér að ofan.</t>
  </si>
  <si>
    <t>C) Niðurstaða</t>
  </si>
  <si>
    <t>Önnur ótryggð fjármögnun, sem ekki flokkast sem innlán, frá fyrirtækjum sem ekki eru í fjármálastarfsemi.</t>
  </si>
  <si>
    <t>Öðrum lögaðilum (þar á meðal aðilum í fjármálastarfsemi).</t>
  </si>
  <si>
    <t>Ríki, sveitarfélögum, opinberum fyrirtækjum og alþjóðlegum þróunarbönkum.</t>
  </si>
  <si>
    <t>Seðlabönkum.</t>
  </si>
  <si>
    <t xml:space="preserve">Gold and other physical traded commodities </t>
  </si>
  <si>
    <t>Gull og aðrar hrávörur</t>
  </si>
  <si>
    <t>1. tl. 7. gr.</t>
  </si>
  <si>
    <t>2.tl. 7. gr.</t>
  </si>
  <si>
    <t>3. tl. 7. gr.</t>
  </si>
  <si>
    <t>8. gr.</t>
  </si>
  <si>
    <t>1. mgr. 9. gr.</t>
  </si>
  <si>
    <t>2. tl. 10. gr.</t>
  </si>
  <si>
    <t>1. tl. 10. gr.</t>
  </si>
  <si>
    <t>4. tl. 10. gr.</t>
  </si>
  <si>
    <t>1. tl. 11. gr.</t>
  </si>
  <si>
    <t>3. tl. 10. gr.</t>
  </si>
  <si>
    <t>1. tl. 10.gr.</t>
  </si>
  <si>
    <t>3. tl. 11.gr.</t>
  </si>
  <si>
    <t>3. tl. 11. gr.</t>
  </si>
  <si>
    <t>2. tl. 11. gr.</t>
  </si>
  <si>
    <t>2. tl. 7. gr.</t>
  </si>
  <si>
    <t>Lögaðilum sem ekki eru í fjármálastarfsemi.</t>
  </si>
  <si>
    <t>1. tl. 16. gr.</t>
  </si>
  <si>
    <t>2. tl. 16. gr.</t>
  </si>
  <si>
    <t>5. tl. 19. gr.</t>
  </si>
  <si>
    <t>5. tl. 19. gr. sbr. 4. mgr. 14. gr.</t>
  </si>
  <si>
    <t>5. tl. 19. gr. sbr. 2.-3. mgr. 14. gr.</t>
  </si>
  <si>
    <t>1. tl. 22. gr. sbr. 1. mgr. 14. gr.</t>
  </si>
  <si>
    <t>3. tl. 16. gr.</t>
  </si>
  <si>
    <t>3. tl. 16. gr. sbr. 4. mgr. 14. gr.</t>
  </si>
  <si>
    <t>3. tl. 19. gr. sbr. 4. mgr. 14. gr.</t>
  </si>
  <si>
    <t>3. tl. 22. gr. sbr. 4. mgr. 14. gr.</t>
  </si>
  <si>
    <t>3. tl. 22. gr. sbr. 3. mgr. 14. gr.</t>
  </si>
  <si>
    <t>3. tl. 19. gr. sbr. 2.-3. mgr. 14. gr.</t>
  </si>
  <si>
    <t>3. tl. 16. gr. sbr. 2. mgr. 14. gr.</t>
  </si>
  <si>
    <t>17. gr.</t>
  </si>
  <si>
    <t>17. gr. sbr. 4. mgr. 14. gr.</t>
  </si>
  <si>
    <t>17. gr. sbr. 2. mgr. 14. gr.</t>
  </si>
  <si>
    <t>18. gr.</t>
  </si>
  <si>
    <t>18. gr. sbr. 4. mgr. 14. gr.</t>
  </si>
  <si>
    <t>18. gr. sbr. 2. mgr. 14. gr.</t>
  </si>
  <si>
    <t>1. tl. 19. gr. sbr. 2.-3. mgr. 14. gr.</t>
  </si>
  <si>
    <t>1. tl. 19. gr. sbr. 4. mgr. 14. gr.</t>
  </si>
  <si>
    <t>4. tl. 19. gr.</t>
  </si>
  <si>
    <t>4. tl. 19. gr. sbr. 4. mgr. 14. gr.</t>
  </si>
  <si>
    <t>4. tl. 19. gr. sbr. 2.-3. mgr. 14. gr.</t>
  </si>
  <si>
    <t>1. tl. 19. gr. sbr. 2-3. mgr. 14. gr.</t>
  </si>
  <si>
    <t>1. tl. 20. gr.</t>
  </si>
  <si>
    <t>1. tl. 20. gr. sbr. 4. mgr. 14. gr.</t>
  </si>
  <si>
    <t>1. tl. 20. gr. sbr. 3. mgr. 14. gr.</t>
  </si>
  <si>
    <t>2. tl. 20. gr.</t>
  </si>
  <si>
    <t>2. tl. 20. gr. sbr. 3. mgr. 14. gr.</t>
  </si>
  <si>
    <t>2. tl. 20. gr. sbr. 4. mgr. 14. gr.</t>
  </si>
  <si>
    <t>1. tl. 21. gr.</t>
  </si>
  <si>
    <t>1. tl. 21. gr. sbr. 4. mgr. 14. gr.</t>
  </si>
  <si>
    <t>1. tl. 21. gr. sbr. 3. mgr. 14. gr.</t>
  </si>
  <si>
    <t>2. tl. 21. gr.</t>
  </si>
  <si>
    <t>2. tl. 21. gr. sbr. 4. mgr. 14. gr.</t>
  </si>
  <si>
    <t>2. tl. 21. gr. sbr. 3. mgr. 14. gr.</t>
  </si>
  <si>
    <t>3. tl. 21. gr.</t>
  </si>
  <si>
    <t>3. tl. 21. gr. sbr. 4. mgr. 14. gr.</t>
  </si>
  <si>
    <t>3. tl. 21. gr. sbr. 3. mgr. 14. gr.</t>
  </si>
  <si>
    <t>Sá hluti óafturkallanlegrar lána- og lausafjárfyrirgreiðslu sem er ónýttur eða óádreginn</t>
  </si>
  <si>
    <t>Sá hluti afturkallanlegrar lána- og lausafjárfyrirgreiðslu sem er ónýttur eða óádreginn, þegar afturköllunin er háð skilyrðum</t>
  </si>
  <si>
    <t>1. tl. 1. mgr. 23. gr.</t>
  </si>
  <si>
    <t>2. tl. 1. mgr. 23. gr.</t>
  </si>
  <si>
    <t>1. tl. 2. mgr. 23. gr.</t>
  </si>
  <si>
    <t>2. tl. 2. mgr. 23. gr.</t>
  </si>
  <si>
    <t>3. tl. 2. mgr. 23. gr.</t>
  </si>
  <si>
    <t>Aðrar ábyrgðir og skjalaábyrgðir en þær sem taldar eru í 2. tl. 2. mgr.23. gr.</t>
  </si>
  <si>
    <t>Skuldbindingar vegna sölutrygginga og annarrar þjónustu við lögaðila vegna viðskipta með vörur og þjónustu, þar með taldar ábyrgðir og skjalaábyrgðir</t>
  </si>
  <si>
    <t>a. liður 4. tl. 2. mgr. 23. gr.</t>
  </si>
  <si>
    <t>b. liður 4. tl. 2. mgr. 23. gr.</t>
  </si>
  <si>
    <t>c. liður 4. tl. 2. mgr. 23. gr.</t>
  </si>
  <si>
    <t>4. tl. 2. mgr. 23. gr.</t>
  </si>
  <si>
    <t>Einstaklingum og litlum og meðalstórum fyrirtækjum.</t>
  </si>
  <si>
    <t>Framseljanleg verðbréf (tryggð), sem ekki falla undir ofangreinda flokka.</t>
  </si>
  <si>
    <t>Framseljanleg verðbréf (ótryggð), sem ekki falla undir ofangreinda flokka.</t>
  </si>
  <si>
    <t>5. tl. 2. mgr. 23. gr.</t>
  </si>
  <si>
    <t>Lán sem ekki eru endurnýjanleg til eftirlitsskyldra banka og sparisjóða skv. 1. tl. 1 mgr. 2. gr. laga um opinbert eftirlit með fjármálastarfsemi nr. 87/1998.</t>
  </si>
  <si>
    <t>ISK</t>
  </si>
  <si>
    <t>Nauðs. stöðug fjármögnun</t>
  </si>
  <si>
    <t>Tiltæk stöðug fjármögnun</t>
  </si>
  <si>
    <t>ISK (m. kr.)</t>
  </si>
  <si>
    <t>Erlent       (m. kr.)</t>
  </si>
  <si>
    <t>Erlent</t>
  </si>
  <si>
    <t>5. tl. 10. gr.</t>
  </si>
  <si>
    <t>1., 3. og 5. tl. 10. gr.</t>
  </si>
  <si>
    <t>Veðsett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</si>
  <si>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</si>
  <si>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</si>
  <si>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</si>
  <si>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</si>
  <si>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</si>
  <si>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</si>
  <si>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</si>
  <si>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</si>
  <si>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</si>
  <si>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</si>
  <si>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</si>
  <si>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</si>
  <si>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</si>
  <si>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</si>
  <si>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</si>
  <si>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</si>
  <si>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</si>
  <si>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13.1</t>
  </si>
  <si>
    <t>13.2</t>
  </si>
  <si>
    <t>13.3</t>
  </si>
  <si>
    <t>16.2.1</t>
  </si>
  <si>
    <t>16.2.2</t>
  </si>
  <si>
    <t>16.2.3</t>
  </si>
  <si>
    <t>17.1</t>
  </si>
  <si>
    <t>17.2</t>
  </si>
  <si>
    <t>17.2.1</t>
  </si>
  <si>
    <t>17.2.2</t>
  </si>
  <si>
    <t>17.2.3</t>
  </si>
  <si>
    <t>18.1</t>
  </si>
  <si>
    <t>18.2</t>
  </si>
  <si>
    <t>18.2.1</t>
  </si>
  <si>
    <t>18.2.2</t>
  </si>
  <si>
    <t>18.2.3</t>
  </si>
  <si>
    <t>19.1</t>
  </si>
  <si>
    <t>19.2</t>
  </si>
  <si>
    <t>19.2.1</t>
  </si>
  <si>
    <t>19.2.2</t>
  </si>
  <si>
    <t>19.2.3</t>
  </si>
  <si>
    <t>20.1</t>
  </si>
  <si>
    <t>20.2</t>
  </si>
  <si>
    <t>20.2.1</t>
  </si>
  <si>
    <t>20.2.2</t>
  </si>
  <si>
    <t>20.2.3</t>
  </si>
  <si>
    <t>21.1</t>
  </si>
  <si>
    <t>21.2</t>
  </si>
  <si>
    <t>21.2.1</t>
  </si>
  <si>
    <t>21.2.2</t>
  </si>
  <si>
    <t>21.2.3</t>
  </si>
  <si>
    <t>22.1</t>
  </si>
  <si>
    <t>22.2</t>
  </si>
  <si>
    <t>22.2.1</t>
  </si>
  <si>
    <t>22.2.2</t>
  </si>
  <si>
    <t>22.2.3</t>
  </si>
  <si>
    <t>23.1</t>
  </si>
  <si>
    <t>23.2</t>
  </si>
  <si>
    <t>23.2.1</t>
  </si>
  <si>
    <t>23.2.2</t>
  </si>
  <si>
    <t>23.2.3</t>
  </si>
  <si>
    <t>24.1</t>
  </si>
  <si>
    <t>24.2</t>
  </si>
  <si>
    <t>24.2.1</t>
  </si>
  <si>
    <t>24.2.2</t>
  </si>
  <si>
    <t>24.2.3</t>
  </si>
  <si>
    <t>25.1</t>
  </si>
  <si>
    <t>25.2</t>
  </si>
  <si>
    <t>25.2.1</t>
  </si>
  <si>
    <t>25.2.2</t>
  </si>
  <si>
    <t>25.2.3</t>
  </si>
  <si>
    <t>26.1</t>
  </si>
  <si>
    <t>26.2</t>
  </si>
  <si>
    <t>26.2.1</t>
  </si>
  <si>
    <t>26.2.2</t>
  </si>
  <si>
    <t>26.2.3</t>
  </si>
  <si>
    <t>27.1</t>
  </si>
  <si>
    <t>27.2</t>
  </si>
  <si>
    <t>27.2.1</t>
  </si>
  <si>
    <t>27.2.2</t>
  </si>
  <si>
    <t>27.2.3</t>
  </si>
  <si>
    <t>28.1</t>
  </si>
  <si>
    <t>28.2</t>
  </si>
  <si>
    <t>28.2.1</t>
  </si>
  <si>
    <t>28.2.2</t>
  </si>
  <si>
    <t>28.2.3</t>
  </si>
  <si>
    <t>29.1</t>
  </si>
  <si>
    <t>29.2</t>
  </si>
  <si>
    <t>29.2.1</t>
  </si>
  <si>
    <t>29.2.2</t>
  </si>
  <si>
    <t>29.2.3</t>
  </si>
  <si>
    <t>30.1</t>
  </si>
  <si>
    <t>30.2</t>
  </si>
  <si>
    <t>30.2.1</t>
  </si>
  <si>
    <t>30.2.2</t>
  </si>
  <si>
    <t>30.2.3</t>
  </si>
  <si>
    <t>31.1</t>
  </si>
  <si>
    <t>31.2</t>
  </si>
  <si>
    <t>31.2.1</t>
  </si>
  <si>
    <t>31.2.2</t>
  </si>
  <si>
    <t>31.2.3</t>
  </si>
  <si>
    <t>32.1</t>
  </si>
  <si>
    <t>32.2</t>
  </si>
  <si>
    <t>32.2.1</t>
  </si>
  <si>
    <t>32.2.2</t>
  </si>
  <si>
    <t>32.2.3</t>
  </si>
  <si>
    <t>42.1</t>
  </si>
  <si>
    <t>42.2</t>
  </si>
  <si>
    <t>42.3</t>
  </si>
  <si>
    <t>42.4</t>
  </si>
  <si>
    <t>Afleiðukröfur</t>
  </si>
  <si>
    <t>Nettó gjaldeyriseignir skv. reglum um gjaldeyrisjöfnuð ef umfram gjaldeyrisskuldir</t>
  </si>
  <si>
    <t>Nettó gjaldeyrisskuldlir skv. reglum um gjaldeyrisjöfnuð ef umfram gjaldeyriseignir</t>
  </si>
  <si>
    <t>44</t>
  </si>
  <si>
    <t>45</t>
  </si>
  <si>
    <t>4. mgr. 4.gr.</t>
  </si>
  <si>
    <t>Húsnæðisveðlán, sem fullnægja skilyrðum fyrir 35% eða lægri áhættuvog, skv. staðalaðferð í V. kafla relgna Fjármálaeftirlitsins nr. 215/2007.</t>
  </si>
  <si>
    <t>Nafn og kt. fyrirtækis:</t>
  </si>
  <si>
    <t>Stofn:</t>
  </si>
  <si>
    <t>Bankanr.:</t>
  </si>
  <si>
    <t>-</t>
  </si>
  <si>
    <t>Tengiliður:</t>
  </si>
  <si>
    <t>Tölvupóstfang:</t>
  </si>
  <si>
    <t>Símanúmer:</t>
  </si>
  <si>
    <t>Tegund uppjörs</t>
  </si>
  <si>
    <t>Dagsetning</t>
  </si>
  <si>
    <t>Tímabil</t>
  </si>
  <si>
    <t>Aðrir tengiliðir</t>
  </si>
  <si>
    <t>Útgáfa</t>
  </si>
  <si>
    <t>Reglur</t>
  </si>
  <si>
    <t>Tengiliðir eftirlitsaðila</t>
  </si>
  <si>
    <t>Tölvupóstfang</t>
  </si>
  <si>
    <t>Símanúmer</t>
  </si>
  <si>
    <t>Guðrún Ögmundsdóttir, SÍ</t>
  </si>
  <si>
    <t>gudrun.ogmundsdottir@sedlabanki.is</t>
  </si>
  <si>
    <t>569-9642</t>
  </si>
  <si>
    <t>Friðrik Árni Friðriksson, SÍ</t>
  </si>
  <si>
    <t>fridrik.arni.fridriksson@sedlabanki.is</t>
  </si>
  <si>
    <t>569-9654</t>
  </si>
  <si>
    <t>Nafn</t>
  </si>
  <si>
    <t>Skammst.</t>
  </si>
  <si>
    <t>Bankanr.</t>
  </si>
  <si>
    <t>Stofn</t>
  </si>
  <si>
    <t>Kt.</t>
  </si>
  <si>
    <t>Mánuður</t>
  </si>
  <si>
    <t>Ár</t>
  </si>
  <si>
    <t>Móðurfélag</t>
  </si>
  <si>
    <t>Arion banki hf.</t>
  </si>
  <si>
    <t>NKB</t>
  </si>
  <si>
    <t>VID.</t>
  </si>
  <si>
    <t>Samstæða</t>
  </si>
  <si>
    <t>Íslandsbanki hf.</t>
  </si>
  <si>
    <t>ISB</t>
  </si>
  <si>
    <t>Landsbankinn hf.</t>
  </si>
  <si>
    <t>NBI</t>
  </si>
  <si>
    <t>MP Banki hf</t>
  </si>
  <si>
    <t>MPB</t>
  </si>
  <si>
    <t>Skýrslugjöf vegna reglna um fjármögnunarhlutfall</t>
  </si>
  <si>
    <t>1.0 - 7. nóvember 2014 (XML útgáfa)</t>
  </si>
  <si>
    <t>Önnur lán sem ekki falla undir ákvæði 16.-19. gr. reglna þessara, með eftirstöðvatíma 1 ár eða lengri, sem fullnægja skilyrðum fyrir 35% eða lægri áhættuvog skv. staðalaðferð í V. kafla reglna Fjármálaeftirlitsins nr. 215/2007, að frátöldum lánum til fjármálafyrirtækja.</t>
  </si>
  <si>
    <t>Smásölulán til einstaklinga og lítilla og meðalstórra fyrirtækja (að frátöldum húsnæðisveðlánum sem falla undir ákvæði 20. gr.) með eftirstöðvatíma undir 1 ári.</t>
  </si>
  <si>
    <t>Allar aðrar eignir sem hvorki falla undir 16.-21. gr. né 1.-2. mgr. 22. gr.</t>
  </si>
  <si>
    <t>Óbundin og bundin innlán einstaklinga og lítilla og meðalstórra fyrirtækja, sem teljast stöðug skv. 1. og 3. tl. 3. mgr. 9. gr. reglna SÍ 1031/2014</t>
  </si>
  <si>
    <t>Innlán sem samþykkt hafa verið af Seðlabanka íslands sem innlán lögaðila í rekstrarsambandi við viðskiptabankann, skv. reglum um laust fé o.fl. nr. 1031/2014</t>
  </si>
  <si>
    <t>Lausafjáreignir af stigi 1, skv. 2. mgr. 6. gr. reglna Seðlabanka Íslands um lausafjárhlutfall o.fl. nr. 1031/2014.</t>
  </si>
  <si>
    <t>Lausafjáreignir af stigi 2A, skv. 3. mgr. 6. gr. reglna Seðlabanka Íslands um lausafjárhlutfall o.fl. nr. 1031/2014.</t>
  </si>
  <si>
    <t>Lausafjáreignir af stigi 2B, skv. 4. mgr. 6. gr. reglna Seðlabanka Íslands um lausafjárhlutfall o.fl. nr. 1031/2014.</t>
  </si>
  <si>
    <t>Innlán hjá öðrum fjármálastofnunum  sem viðskiptabankinn er í rekstrarsambandi við, vegna rekstrarþáttar starfsemi hans og samþykkt hafa verið sem slík skv. reglum Seðlabanka Íslands um lausafjárhlutfall o.fl. nr. 1031/2014.</t>
  </si>
  <si>
    <t>Hlutabréf skráð í kauphöll, sem ekki teljast lausafjáreignir  skv. 6. gr. reglna Seðlabanka Íslands um lausafjárhlutfall o.fl. nr. 1031/2014.</t>
  </si>
  <si>
    <t>Skuldabréf sem eru ekki í vanskilum, sem teljast ekki lausafjáreignir skv. 6. gr. reglna Seðlabanka Íslands um lausafjárhlutfall o.fl. Nr. 1031/2014.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</si>
</sst>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Sfr.&quot;* #,##0_-;\-&quot;Sfr.&quot;* #,##0_-;_-&quot;Sfr.&quot;* &quot;-&quot;_-;_-@_-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0.00000"/>
    <numFmt numFmtId="169" formatCode="0.0000"/>
    <numFmt numFmtId="170" formatCode="0.0000%"/>
    <numFmt numFmtId="171" formatCode="yyyy\-mm\-dd;@"/>
    <numFmt numFmtId="172" formatCode="[&gt;0]General"/>
    <numFmt numFmtId="173" formatCode="&quot;Yes&quot;;[Red]&quot;No&quot;"/>
    <numFmt numFmtId="174" formatCode="0.0%"/>
    <numFmt numFmtId="175" formatCode="mmmm\ yyyy"/>
    <numFmt numFmtId="176" formatCode="&quot;$&quot;#,##0_);[Red]\(&quot;$&quot;#,##0\)"/>
    <numFmt numFmtId="177" formatCode="&quot;$&quot;#,##0.00_);[Red]\(&quot;$&quot;#,##0.00\)"/>
    <numFmt numFmtId="178" formatCode="&quot;$&quot;#,##0.00_);\(&quot;$&quot;#,##0.00\)"/>
    <numFmt numFmtId="179" formatCode="_(&quot;$&quot;* #,##0_);_(&quot;$&quot;* \(#,##0\);_(&quot;$&quot;* &quot;-&quot;_);_(@_)"/>
    <numFmt numFmtId="180" formatCode="_ * #,##0.00_ ;_ * \-#,##0.00_ ;_ * &quot;-&quot;??_ ;_ @_ 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0"/>
      <color rgb="FFAA322F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5D6D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rgb="FFF6E082"/>
        <bgColor indexed="45"/>
      </patternFill>
    </fill>
    <fill>
      <patternFill patternType="solid">
        <fgColor rgb="FFEEA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/>
      <bottom style="thin">
        <color rgb="FFBCBDBC"/>
      </bottom>
      <diagonal/>
    </border>
    <border>
      <left/>
      <right style="thin">
        <color rgb="FFBCBDBC"/>
      </right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 style="thin">
        <color indexed="64"/>
      </top>
      <bottom style="thin">
        <color rgb="FFBCBDBC"/>
      </bottom>
      <diagonal/>
    </border>
    <border>
      <left/>
      <right style="thin">
        <color rgb="FFBCBDBC"/>
      </right>
      <top style="thin">
        <color rgb="FFBCBDBC"/>
      </top>
      <bottom style="thin">
        <color rgb="FFBCBDBC"/>
      </bottom>
      <diagonal/>
    </border>
    <border>
      <left/>
      <right/>
      <top style="thin">
        <color rgb="FFBCBDBC"/>
      </top>
      <bottom style="thin">
        <color rgb="FFBCBDBC"/>
      </bottom>
      <diagonal/>
    </border>
    <border>
      <left/>
      <right/>
      <top style="thin">
        <color rgb="FFBCBDBC"/>
      </top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 style="thin">
        <color rgb="FFBCBDBC"/>
      </bottom>
      <diagonal/>
    </border>
    <border>
      <left/>
      <right style="thin">
        <color rgb="FFBCBDBC"/>
      </right>
      <top style="thin">
        <color indexed="64"/>
      </top>
      <bottom/>
      <diagonal/>
    </border>
    <border>
      <left/>
      <right style="thin">
        <color rgb="FFBCBDBC"/>
      </right>
      <top/>
      <bottom style="thin">
        <color indexed="64"/>
      </bottom>
      <diagonal/>
    </border>
    <border>
      <left style="thin">
        <color rgb="FFBCBDBC"/>
      </left>
      <right/>
      <top style="thin">
        <color rgb="FFBCBDBC"/>
      </top>
      <bottom style="thin">
        <color rgb="FFBCBDBC"/>
      </bottom>
      <diagonal/>
    </border>
    <border>
      <left style="thin">
        <color rgb="FFBCBDBC"/>
      </left>
      <right/>
      <top/>
      <bottom style="thin">
        <color rgb="FFBCBDBC"/>
      </bottom>
      <diagonal/>
    </border>
    <border>
      <left/>
      <right style="thin">
        <color rgb="FFBCBDBC"/>
      </right>
      <top/>
      <bottom style="thin">
        <color rgb="FFBCBDBC"/>
      </bottom>
      <diagonal/>
    </border>
    <border>
      <left/>
      <right/>
      <top style="thin">
        <color rgb="FFBCBDBC"/>
      </top>
      <bottom/>
      <diagonal/>
    </border>
    <border>
      <left style="thin">
        <color rgb="FFBCBDBC"/>
      </left>
      <right style="thin">
        <color rgb="FFBCBDBC"/>
      </right>
      <top style="thin">
        <color rgb="FFBCBDBC"/>
      </top>
      <bottom/>
      <diagonal/>
    </border>
    <border>
      <left/>
      <right style="thin">
        <color rgb="FFBCBDBC"/>
      </right>
      <top style="thin">
        <color rgb="FFBCBDBC"/>
      </top>
      <bottom/>
      <diagonal/>
    </border>
    <border>
      <left style="thin">
        <color rgb="FFBCBDBC"/>
      </left>
      <right/>
      <top style="thin">
        <color rgb="FFBCBDBC"/>
      </top>
      <bottom/>
      <diagonal/>
    </border>
    <border>
      <left style="thin">
        <color rgb="FFBCBDBC"/>
      </left>
      <right style="thin">
        <color rgb="FFBCBDBC"/>
      </right>
      <top style="thin">
        <color indexed="64"/>
      </top>
      <bottom/>
      <diagonal/>
    </border>
    <border>
      <left style="thin">
        <color rgb="FFBCBDBC"/>
      </left>
      <right style="thin">
        <color rgb="FFBCBDBC"/>
      </right>
      <top/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/>
      <diagonal/>
    </border>
    <border>
      <left style="thin">
        <color rgb="FFBCBDBC"/>
      </left>
      <right/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/>
      <bottom/>
      <diagonal/>
    </border>
    <border>
      <left style="thin">
        <color rgb="FFBCBDBC"/>
      </left>
      <right/>
      <top/>
      <bottom/>
      <diagonal/>
    </border>
    <border>
      <left/>
      <right/>
      <top/>
      <bottom style="thin">
        <color rgb="FFBCBDBC"/>
      </bottom>
      <diagonal/>
    </border>
    <border>
      <left/>
      <right style="thin">
        <color rgb="FFBCBDBC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rgb="FFBCBDBC"/>
      </left>
      <right style="thin">
        <color theme="0" tint="-0.24994659260841701"/>
      </right>
      <top style="thin">
        <color rgb="FFBCBDBC"/>
      </top>
      <bottom style="thin">
        <color rgb="FFBCBDBC"/>
      </bottom>
      <diagonal/>
    </border>
    <border>
      <left/>
      <right style="thin">
        <color theme="0" tint="-0.24994659260841701"/>
      </right>
      <top style="thin">
        <color rgb="FFBCBDBC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BCBDBC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CBDBC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rgb="FFBCBDBC"/>
      </bottom>
      <diagonal/>
    </border>
    <border>
      <left style="thin">
        <color theme="0" tint="-0.24994659260841701"/>
      </left>
      <right/>
      <top style="thin">
        <color rgb="FFBCBDBC"/>
      </top>
      <bottom style="thin">
        <color rgb="FFBCBDBC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rgb="FFBCBDBC"/>
      </left>
      <right style="thin">
        <color indexed="64"/>
      </right>
      <top style="thin">
        <color indexed="64"/>
      </top>
      <bottom style="thin">
        <color rgb="FFBCBDBC"/>
      </bottom>
      <diagonal/>
    </border>
    <border>
      <left style="thin">
        <color rgb="FFBCBDBC"/>
      </left>
      <right style="thin">
        <color indexed="64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indexed="64"/>
      </right>
      <top style="thin">
        <color rgb="FFBCBDBC"/>
      </top>
      <bottom/>
      <diagonal/>
    </border>
    <border>
      <left/>
      <right style="thin">
        <color indexed="64"/>
      </right>
      <top style="thin">
        <color rgb="FFBCBDBC"/>
      </top>
      <bottom style="thin">
        <color rgb="FFBCBDBC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indexed="64"/>
      </right>
      <top style="thin">
        <color rgb="FFBCBDBC"/>
      </top>
      <bottom style="thin">
        <color indexed="64"/>
      </bottom>
      <diagonal/>
    </border>
    <border>
      <left style="thin">
        <color rgb="FFBCBDBC"/>
      </left>
      <right/>
      <top style="thin">
        <color rgb="FFBCBDBC"/>
      </top>
      <bottom style="thin">
        <color indexed="64"/>
      </bottom>
      <diagonal/>
    </border>
    <border>
      <left/>
      <right style="thin">
        <color rgb="FFBCBDBC"/>
      </right>
      <top style="thin">
        <color rgb="FFBCBDB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7">
    <xf numFmtId="0" fontId="0" fillId="0" borderId="0">
      <alignment vertical="center"/>
    </xf>
    <xf numFmtId="3" fontId="22" fillId="2" borderId="1" applyFill="0" applyProtection="0">
      <alignment horizontal="right" vertical="center"/>
    </xf>
    <xf numFmtId="0" fontId="3" fillId="2" borderId="1">
      <alignment horizontal="center" vertical="center"/>
    </xf>
    <xf numFmtId="0" fontId="3" fillId="13" borderId="1" applyNumberFormat="0" applyFont="0" applyBorder="0">
      <alignment horizontal="center" vertical="center"/>
    </xf>
    <xf numFmtId="0" fontId="6" fillId="2" borderId="2" applyNumberFormat="0" applyFill="0" applyBorder="0" applyAlignment="0" applyProtection="0">
      <alignment horizontal="left"/>
    </xf>
    <xf numFmtId="0" fontId="5" fillId="2" borderId="3" applyFont="0" applyBorder="0">
      <alignment horizontal="center" wrapText="1"/>
    </xf>
    <xf numFmtId="3" fontId="3" fillId="43" borderId="21" applyFont="0" applyProtection="0">
      <alignment horizontal="right" vertical="center"/>
    </xf>
    <xf numFmtId="10" fontId="3" fillId="43" borderId="21" applyFont="0" applyProtection="0">
      <alignment horizontal="right" vertical="center"/>
    </xf>
    <xf numFmtId="9" fontId="3" fillId="43" borderId="21" applyFont="0" applyProtection="0">
      <alignment horizontal="right" vertical="center"/>
    </xf>
    <xf numFmtId="0" fontId="3" fillId="43" borderId="21" applyNumberFormat="0" applyFont="0" applyProtection="0">
      <alignment horizontal="left" vertical="center"/>
    </xf>
    <xf numFmtId="171" fontId="3" fillId="41" borderId="21" applyFont="0">
      <alignment vertical="center"/>
      <protection locked="0"/>
    </xf>
    <xf numFmtId="3" fontId="3" fillId="41" borderId="21" applyFont="0">
      <alignment horizontal="right" vertical="center"/>
      <protection locked="0"/>
    </xf>
    <xf numFmtId="167" fontId="3" fillId="41" borderId="21" applyFont="0">
      <alignment horizontal="right" vertical="center"/>
      <protection locked="0"/>
    </xf>
    <xf numFmtId="169" fontId="3" fillId="42" borderId="21" applyFont="0">
      <alignment vertical="center"/>
      <protection locked="0"/>
    </xf>
    <xf numFmtId="10" fontId="3" fillId="41" borderId="21" applyFont="0">
      <alignment horizontal="right" vertical="center"/>
      <protection locked="0"/>
    </xf>
    <xf numFmtId="9" fontId="3" fillId="41" borderId="21" applyFont="0">
      <alignment horizontal="right" vertical="center"/>
      <protection locked="0"/>
    </xf>
    <xf numFmtId="170" fontId="3" fillId="41" borderId="21" applyFont="0">
      <alignment horizontal="right" vertical="center"/>
      <protection locked="0"/>
    </xf>
    <xf numFmtId="174" fontId="3" fillId="41" borderId="21" applyFont="0">
      <alignment horizontal="right" vertical="center"/>
      <protection locked="0"/>
    </xf>
    <xf numFmtId="0" fontId="3" fillId="41" borderId="21" applyFont="0">
      <alignment horizontal="center" vertical="center" wrapText="1"/>
      <protection locked="0"/>
    </xf>
    <xf numFmtId="49" fontId="3" fillId="41" borderId="21" applyFont="0">
      <alignment vertical="center"/>
      <protection locked="0"/>
    </xf>
    <xf numFmtId="3" fontId="3" fillId="14" borderId="21" applyFont="0">
      <alignment horizontal="right" vertical="center"/>
      <protection locked="0"/>
    </xf>
    <xf numFmtId="167" fontId="3" fillId="14" borderId="21" applyFont="0">
      <alignment horizontal="right" vertical="center"/>
      <protection locked="0"/>
    </xf>
    <xf numFmtId="10" fontId="3" fillId="14" borderId="21" applyFont="0">
      <alignment horizontal="right" vertical="center"/>
      <protection locked="0"/>
    </xf>
    <xf numFmtId="9" fontId="3" fillId="14" borderId="21" applyFont="0">
      <alignment horizontal="right" vertical="center"/>
      <protection locked="0"/>
    </xf>
    <xf numFmtId="170" fontId="3" fillId="14" borderId="21" applyFont="0">
      <alignment horizontal="right" vertical="center"/>
      <protection locked="0"/>
    </xf>
    <xf numFmtId="174" fontId="3" fillId="14" borderId="21" applyFont="0">
      <alignment horizontal="right" vertical="center"/>
      <protection locked="0"/>
    </xf>
    <xf numFmtId="0" fontId="3" fillId="14" borderId="21" applyFont="0">
      <alignment horizontal="center" vertical="center" wrapText="1"/>
      <protection locked="0"/>
    </xf>
    <xf numFmtId="0" fontId="3" fillId="14" borderId="21" applyNumberFormat="0" applyFont="0">
      <alignment horizontal="center" vertical="center" wrapText="1"/>
      <protection locked="0"/>
    </xf>
    <xf numFmtId="3" fontId="3" fillId="3" borderId="1" applyFont="0">
      <alignment horizontal="right" vertical="center"/>
      <protection locked="0"/>
    </xf>
    <xf numFmtId="173" fontId="3" fillId="2" borderId="1" applyFont="0">
      <alignment horizontal="center" vertical="center"/>
    </xf>
    <xf numFmtId="3" fontId="3" fillId="2" borderId="1" applyFont="0">
      <alignment horizontal="right" vertical="center"/>
    </xf>
    <xf numFmtId="168" fontId="3" fillId="2" borderId="1" applyFont="0">
      <alignment horizontal="right" vertical="center"/>
    </xf>
    <xf numFmtId="167" fontId="3" fillId="2" borderId="1" applyFont="0">
      <alignment horizontal="right" vertical="center"/>
    </xf>
    <xf numFmtId="10" fontId="3" fillId="2" borderId="1" applyFont="0">
      <alignment horizontal="right" vertical="center"/>
    </xf>
    <xf numFmtId="9" fontId="3" fillId="2" borderId="1" applyFont="0">
      <alignment horizontal="right" vertical="center"/>
    </xf>
    <xf numFmtId="172" fontId="3" fillId="2" borderId="1" applyFont="0">
      <alignment horizontal="center" vertical="center" wrapText="1"/>
    </xf>
    <xf numFmtId="171" fontId="3" fillId="4" borderId="1" applyFont="0">
      <alignment vertical="center"/>
    </xf>
    <xf numFmtId="1" fontId="3" fillId="4" borderId="1" applyFont="0">
      <alignment horizontal="right" vertical="center"/>
    </xf>
    <xf numFmtId="169" fontId="3" fillId="4" borderId="1" applyFont="0">
      <alignment vertical="center"/>
    </xf>
    <xf numFmtId="9" fontId="3" fillId="4" borderId="1" applyFont="0">
      <alignment horizontal="right" vertical="center"/>
    </xf>
    <xf numFmtId="170" fontId="3" fillId="4" borderId="1" applyFont="0">
      <alignment horizontal="right" vertical="center"/>
    </xf>
    <xf numFmtId="10" fontId="3" fillId="4" borderId="1" applyFont="0">
      <alignment horizontal="right" vertical="center"/>
    </xf>
    <xf numFmtId="0" fontId="3" fillId="4" borderId="1" applyFont="0">
      <alignment horizontal="center" vertical="center" wrapText="1"/>
    </xf>
    <xf numFmtId="49" fontId="3" fillId="4" borderId="1" applyFont="0">
      <alignment vertical="center"/>
    </xf>
    <xf numFmtId="169" fontId="3" fillId="5" borderId="1" applyFont="0">
      <alignment vertical="center"/>
    </xf>
    <xf numFmtId="9" fontId="3" fillId="5" borderId="1" applyFont="0">
      <alignment horizontal="right" vertical="center"/>
    </xf>
    <xf numFmtId="171" fontId="3" fillId="16" borderId="1">
      <alignment vertical="center"/>
    </xf>
    <xf numFmtId="169" fontId="3" fillId="15" borderId="1" applyFont="0">
      <alignment horizontal="right" vertical="center"/>
    </xf>
    <xf numFmtId="1" fontId="3" fillId="15" borderId="1" applyFont="0">
      <alignment horizontal="right" vertical="center"/>
    </xf>
    <xf numFmtId="169" fontId="3" fillId="15" borderId="1" applyFont="0">
      <alignment vertical="center"/>
    </xf>
    <xf numFmtId="167" fontId="3" fillId="15" borderId="1" applyFont="0">
      <alignment vertical="center"/>
    </xf>
    <xf numFmtId="10" fontId="3" fillId="15" borderId="1" applyFont="0">
      <alignment horizontal="right" vertical="center"/>
    </xf>
    <xf numFmtId="9" fontId="3" fillId="15" borderId="1" applyFont="0">
      <alignment horizontal="right" vertical="center"/>
    </xf>
    <xf numFmtId="170" fontId="3" fillId="15" borderId="1" applyFont="0">
      <alignment horizontal="right" vertical="center"/>
    </xf>
    <xf numFmtId="10" fontId="3" fillId="15" borderId="4" applyFont="0">
      <alignment horizontal="right" vertical="center"/>
    </xf>
    <xf numFmtId="0" fontId="3" fillId="15" borderId="1" applyFont="0">
      <alignment horizontal="center" vertical="center" wrapText="1"/>
    </xf>
    <xf numFmtId="49" fontId="3" fillId="15" borderId="1" applyFont="0">
      <alignment vertical="center"/>
    </xf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4" applyNumberFormat="0" applyAlignment="0" applyProtection="0"/>
    <xf numFmtId="0" fontId="16" fillId="11" borderId="15" applyNumberFormat="0" applyAlignment="0" applyProtection="0"/>
    <xf numFmtId="0" fontId="17" fillId="11" borderId="14" applyNumberFormat="0" applyAlignment="0" applyProtection="0"/>
    <xf numFmtId="0" fontId="18" fillId="0" borderId="16" applyNumberFormat="0" applyFill="0" applyAlignment="0" applyProtection="0"/>
    <xf numFmtId="0" fontId="19" fillId="12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4" applyNumberFormat="0" applyAlignment="0" applyProtection="0"/>
    <xf numFmtId="0" fontId="16" fillId="11" borderId="15" applyNumberFormat="0" applyAlignment="0" applyProtection="0"/>
    <xf numFmtId="0" fontId="17" fillId="11" borderId="14" applyNumberFormat="0" applyAlignment="0" applyProtection="0"/>
    <xf numFmtId="0" fontId="18" fillId="0" borderId="16" applyNumberFormat="0" applyFill="0" applyAlignment="0" applyProtection="0"/>
    <xf numFmtId="0" fontId="19" fillId="12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44" borderId="19">
      <alignment vertical="center"/>
      <protection locked="0"/>
    </xf>
    <xf numFmtId="171" fontId="5" fillId="44" borderId="19" applyFont="0">
      <alignment vertical="center"/>
      <protection locked="0"/>
    </xf>
    <xf numFmtId="0" fontId="3" fillId="0" borderId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3" fillId="47" borderId="21" applyFont="0" applyProtection="0">
      <alignment horizontal="right" vertical="center"/>
    </xf>
    <xf numFmtId="10" fontId="3" fillId="47" borderId="21" applyFont="0" applyProtection="0">
      <alignment horizontal="right" vertical="center"/>
    </xf>
    <xf numFmtId="9" fontId="3" fillId="47" borderId="21" applyFont="0" applyProtection="0">
      <alignment horizontal="right" vertical="center"/>
    </xf>
    <xf numFmtId="0" fontId="3" fillId="47" borderId="21" applyNumberFormat="0" applyFont="0" applyProtection="0">
      <alignment horizontal="left" vertical="center"/>
    </xf>
    <xf numFmtId="171" fontId="3" fillId="45" borderId="21" applyFont="0">
      <alignment vertical="center"/>
      <protection locked="0"/>
    </xf>
    <xf numFmtId="3" fontId="3" fillId="45" borderId="21" applyFont="0">
      <alignment horizontal="right" vertical="center"/>
      <protection locked="0"/>
    </xf>
    <xf numFmtId="167" fontId="3" fillId="45" borderId="21" applyFont="0">
      <alignment horizontal="right" vertical="center"/>
      <protection locked="0"/>
    </xf>
    <xf numFmtId="169" fontId="3" fillId="46" borderId="21" applyFont="0">
      <alignment vertical="center"/>
      <protection locked="0"/>
    </xf>
    <xf numFmtId="10" fontId="3" fillId="45" borderId="21" applyFont="0">
      <alignment horizontal="right" vertical="center"/>
      <protection locked="0"/>
    </xf>
    <xf numFmtId="9" fontId="3" fillId="45" borderId="21" applyFont="0">
      <alignment horizontal="right" vertical="center"/>
      <protection locked="0"/>
    </xf>
    <xf numFmtId="170" fontId="3" fillId="45" borderId="21" applyFont="0">
      <alignment horizontal="right" vertical="center"/>
      <protection locked="0"/>
    </xf>
    <xf numFmtId="174" fontId="3" fillId="45" borderId="21" applyFont="0">
      <alignment horizontal="right" vertical="center"/>
      <protection locked="0"/>
    </xf>
    <xf numFmtId="0" fontId="3" fillId="45" borderId="21" applyFont="0">
      <alignment horizontal="center" vertical="center" wrapText="1"/>
      <protection locked="0"/>
    </xf>
    <xf numFmtId="49" fontId="3" fillId="45" borderId="21" applyFont="0">
      <alignment vertical="center"/>
      <protection locked="0"/>
    </xf>
    <xf numFmtId="0" fontId="6" fillId="2" borderId="2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49" fontId="3" fillId="48" borderId="1" applyFont="0">
      <alignment vertical="center"/>
    </xf>
    <xf numFmtId="1" fontId="3" fillId="48" borderId="1" applyFont="0">
      <alignment horizontal="right" vertical="center"/>
    </xf>
    <xf numFmtId="0" fontId="3" fillId="48" borderId="1" applyFont="0">
      <alignment horizontal="center" vertical="center" wrapText="1"/>
    </xf>
    <xf numFmtId="169" fontId="3" fillId="48" borderId="1" applyFont="0">
      <alignment vertical="center"/>
    </xf>
    <xf numFmtId="171" fontId="3" fillId="49" borderId="1">
      <alignment vertical="center"/>
    </xf>
    <xf numFmtId="49" fontId="3" fillId="50" borderId="1" applyFont="0">
      <alignment vertical="center"/>
      <protection locked="0"/>
    </xf>
    <xf numFmtId="171" fontId="3" fillId="50" borderId="1" applyFont="0">
      <alignment vertical="center"/>
      <protection locked="0"/>
    </xf>
    <xf numFmtId="3" fontId="3" fillId="50" borderId="1" applyFont="0">
      <alignment horizontal="right"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7" fillId="0" borderId="0"/>
    <xf numFmtId="18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9">
    <xf numFmtId="0" fontId="0" fillId="2" borderId="0" xfId="0" applyFill="1">
      <alignment vertical="center"/>
    </xf>
    <xf numFmtId="0" fontId="8" fillId="2" borderId="8" xfId="0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horizontal="left"/>
    </xf>
    <xf numFmtId="0" fontId="6" fillId="2" borderId="5" xfId="4" applyFill="1" applyBorder="1" applyAlignment="1" applyProtection="1"/>
    <xf numFmtId="0" fontId="0" fillId="2" borderId="0" xfId="0" applyFont="1" applyFill="1" applyProtection="1">
      <alignment vertical="center"/>
    </xf>
    <xf numFmtId="0" fontId="3" fillId="2" borderId="9" xfId="0" applyFont="1" applyFill="1" applyBorder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0" fillId="2" borderId="9" xfId="0" applyFont="1" applyFill="1" applyBorder="1" applyProtection="1">
      <alignment vertical="center"/>
    </xf>
    <xf numFmtId="0" fontId="0" fillId="2" borderId="5" xfId="0" applyFont="1" applyFill="1" applyBorder="1" applyProtection="1">
      <alignment vertical="center"/>
    </xf>
    <xf numFmtId="0" fontId="3" fillId="13" borderId="21" xfId="3" applyFont="1" applyBorder="1" applyProtection="1">
      <alignment horizontal="center" vertical="center"/>
    </xf>
    <xf numFmtId="0" fontId="8" fillId="2" borderId="2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0" fillId="2" borderId="4" xfId="0" applyFont="1" applyFill="1" applyBorder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3" fillId="13" borderId="27" xfId="3" applyFont="1" applyBorder="1" applyProtection="1">
      <alignment horizontal="center" vertical="center"/>
    </xf>
    <xf numFmtId="0" fontId="3" fillId="13" borderId="8" xfId="3" applyFont="1" applyBorder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indent="1"/>
    </xf>
    <xf numFmtId="0" fontId="8" fillId="43" borderId="9" xfId="9" applyFont="1" applyBorder="1" applyProtection="1">
      <alignment horizontal="left" vertical="center"/>
    </xf>
    <xf numFmtId="0" fontId="3" fillId="2" borderId="0" xfId="0" applyFont="1" applyFill="1" applyBorder="1" applyProtection="1">
      <alignment vertical="center"/>
    </xf>
    <xf numFmtId="0" fontId="3" fillId="13" borderId="25" xfId="3" applyFont="1" applyBorder="1" applyProtection="1">
      <alignment horizontal="center" vertical="center"/>
    </xf>
    <xf numFmtId="0" fontId="3" fillId="13" borderId="21" xfId="3" applyFont="1" applyBorder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13" borderId="51" xfId="3" applyFont="1" applyBorder="1" applyProtection="1">
      <alignment horizontal="center" vertical="center"/>
    </xf>
    <xf numFmtId="0" fontId="3" fillId="13" borderId="52" xfId="3" applyFont="1" applyBorder="1" applyProtection="1">
      <alignment horizontal="center" vertical="center"/>
    </xf>
    <xf numFmtId="0" fontId="3" fillId="13" borderId="53" xfId="3" applyFont="1" applyBorder="1" applyProtection="1">
      <alignment horizontal="center" vertical="center"/>
    </xf>
    <xf numFmtId="0" fontId="3" fillId="13" borderId="54" xfId="3" applyFont="1" applyBorder="1" applyProtection="1">
      <alignment horizontal="center" vertical="center"/>
    </xf>
    <xf numFmtId="0" fontId="3" fillId="13" borderId="55" xfId="3" applyFont="1" applyBorder="1" applyProtection="1">
      <alignment horizontal="center" vertical="center"/>
    </xf>
    <xf numFmtId="0" fontId="3" fillId="13" borderId="56" xfId="3" applyFont="1" applyBorder="1" applyProtection="1">
      <alignment horizontal="center" vertical="center"/>
    </xf>
    <xf numFmtId="0" fontId="3" fillId="13" borderId="59" xfId="3" applyFont="1" applyBorder="1" applyProtection="1">
      <alignment horizontal="center" vertical="center"/>
    </xf>
    <xf numFmtId="0" fontId="3" fillId="13" borderId="60" xfId="3" applyFont="1" applyBorder="1" applyProtection="1">
      <alignment horizontal="center" vertical="center"/>
    </xf>
    <xf numFmtId="0" fontId="0" fillId="2" borderId="23" xfId="5" applyFont="1" applyBorder="1" applyAlignment="1">
      <alignment horizontal="center" wrapText="1"/>
    </xf>
    <xf numFmtId="0" fontId="8" fillId="2" borderId="19" xfId="5" applyFont="1" applyBorder="1" applyAlignment="1">
      <alignment horizontal="center" wrapText="1"/>
    </xf>
    <xf numFmtId="0" fontId="8" fillId="2" borderId="9" xfId="5" applyFont="1" applyBorder="1" applyAlignment="1">
      <alignment horizontal="center" wrapText="1"/>
    </xf>
    <xf numFmtId="0" fontId="8" fillId="2" borderId="58" xfId="5" applyFont="1" applyBorder="1" applyAlignment="1">
      <alignment horizontal="center" wrapText="1"/>
    </xf>
    <xf numFmtId="0" fontId="8" fillId="2" borderId="47" xfId="5" applyFont="1" applyBorder="1" applyAlignment="1">
      <alignment horizontal="center" wrapText="1"/>
    </xf>
    <xf numFmtId="3" fontId="9" fillId="52" borderId="59" xfId="11" applyFont="1" applyFill="1" applyBorder="1" applyProtection="1">
      <alignment horizontal="right" vertical="center"/>
      <protection locked="0"/>
    </xf>
    <xf numFmtId="3" fontId="9" fillId="52" borderId="51" xfId="11" applyFont="1" applyFill="1" applyBorder="1" applyProtection="1">
      <alignment horizontal="right" vertical="center"/>
      <protection locked="0"/>
    </xf>
    <xf numFmtId="3" fontId="9" fillId="52" borderId="52" xfId="11" applyFont="1" applyFill="1" applyBorder="1" applyProtection="1">
      <alignment horizontal="right" vertical="center"/>
      <protection locked="0"/>
    </xf>
    <xf numFmtId="3" fontId="9" fillId="52" borderId="53" xfId="11" applyFont="1" applyFill="1" applyBorder="1" applyProtection="1">
      <alignment horizontal="right" vertical="center"/>
      <protection locked="0"/>
    </xf>
    <xf numFmtId="0" fontId="3" fillId="13" borderId="27" xfId="3" applyFont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8" fillId="52" borderId="43" xfId="5" applyFont="1" applyFill="1" applyBorder="1" applyAlignment="1">
      <alignment horizontal="center" wrapText="1"/>
    </xf>
    <xf numFmtId="0" fontId="8" fillId="52" borderId="44" xfId="5" applyFont="1" applyFill="1" applyBorder="1" applyAlignment="1">
      <alignment horizontal="center" wrapText="1"/>
    </xf>
    <xf numFmtId="0" fontId="8" fillId="52" borderId="0" xfId="5" applyFont="1" applyFill="1" applyBorder="1" applyAlignment="1">
      <alignment horizont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52" borderId="64" xfId="0" applyFont="1" applyFill="1" applyBorder="1" applyAlignment="1" applyProtection="1">
      <alignment horizontal="center" vertical="center"/>
    </xf>
    <xf numFmtId="0" fontId="0" fillId="52" borderId="49" xfId="0" applyFont="1" applyFill="1" applyBorder="1" applyAlignment="1" applyProtection="1">
      <alignment horizontal="center" vertical="center"/>
    </xf>
    <xf numFmtId="0" fontId="0" fillId="52" borderId="65" xfId="0" applyFont="1" applyFill="1" applyBorder="1" applyAlignment="1" applyProtection="1">
      <alignment horizontal="center" vertical="center"/>
    </xf>
    <xf numFmtId="0" fontId="0" fillId="52" borderId="52" xfId="0" applyFont="1" applyFill="1" applyBorder="1" applyAlignment="1" applyProtection="1">
      <alignment horizontal="center" vertical="center"/>
    </xf>
    <xf numFmtId="0" fontId="8" fillId="52" borderId="65" xfId="0" applyFont="1" applyFill="1" applyBorder="1" applyAlignment="1" applyProtection="1">
      <alignment horizontal="center" vertical="center"/>
    </xf>
    <xf numFmtId="0" fontId="8" fillId="52" borderId="52" xfId="0" applyFont="1" applyFill="1" applyBorder="1" applyAlignment="1" applyProtection="1">
      <alignment horizontal="center" vertical="center"/>
    </xf>
    <xf numFmtId="0" fontId="6" fillId="6" borderId="0" xfId="4" applyFill="1" applyBorder="1" applyAlignment="1" applyProtection="1"/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0" fillId="6" borderId="0" xfId="0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3" fillId="6" borderId="0" xfId="3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horizontal="left" vertical="center" wrapText="1" indent="1"/>
    </xf>
    <xf numFmtId="0" fontId="0" fillId="6" borderId="0" xfId="0" applyFont="1" applyFill="1" applyBorder="1" applyAlignment="1" applyProtection="1">
      <alignment horizontal="left" vertical="center" wrapText="1" indent="2"/>
    </xf>
    <xf numFmtId="0" fontId="3" fillId="0" borderId="34" xfId="3" applyFont="1" applyFill="1" applyBorder="1" applyProtection="1">
      <alignment horizontal="center" vertical="center"/>
    </xf>
    <xf numFmtId="0" fontId="3" fillId="52" borderId="51" xfId="3" applyFont="1" applyFill="1" applyBorder="1" applyProtection="1">
      <alignment horizontal="center" vertical="center"/>
    </xf>
    <xf numFmtId="0" fontId="8" fillId="52" borderId="52" xfId="0" applyFont="1" applyFill="1" applyBorder="1" applyProtection="1">
      <alignment vertical="center"/>
    </xf>
    <xf numFmtId="0" fontId="8" fillId="52" borderId="53" xfId="0" applyFont="1" applyFill="1" applyBorder="1" applyProtection="1">
      <alignment vertical="center"/>
    </xf>
    <xf numFmtId="0" fontId="3" fillId="6" borderId="0" xfId="3" applyFont="1" applyFill="1" applyBorder="1" applyProtection="1">
      <alignment horizontal="center" vertical="center"/>
    </xf>
    <xf numFmtId="0" fontId="8" fillId="52" borderId="8" xfId="0" applyFont="1" applyFill="1" applyBorder="1" applyProtection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8" fillId="2" borderId="75" xfId="0" applyFont="1" applyFill="1" applyBorder="1" applyAlignment="1" applyProtection="1">
      <alignment horizontal="center" vertical="center"/>
    </xf>
    <xf numFmtId="0" fontId="8" fillId="2" borderId="76" xfId="0" applyFont="1" applyFill="1" applyBorder="1" applyAlignment="1" applyProtection="1">
      <alignment horizontal="center" vertical="center"/>
    </xf>
    <xf numFmtId="0" fontId="8" fillId="52" borderId="66" xfId="0" applyFont="1" applyFill="1" applyBorder="1" applyAlignment="1" applyProtection="1">
      <alignment horizontal="center" vertical="center"/>
    </xf>
    <xf numFmtId="0" fontId="8" fillId="52" borderId="57" xfId="0" applyFont="1" applyFill="1" applyBorder="1" applyAlignment="1" applyProtection="1">
      <alignment horizontal="center" vertical="center"/>
    </xf>
    <xf numFmtId="0" fontId="8" fillId="52" borderId="78" xfId="0" applyFont="1" applyFill="1" applyBorder="1" applyAlignment="1" applyProtection="1">
      <alignment horizontal="center" vertical="center"/>
    </xf>
    <xf numFmtId="3" fontId="8" fillId="43" borderId="28" xfId="6" applyFont="1" applyBorder="1">
      <alignment horizontal="right" vertical="center"/>
    </xf>
    <xf numFmtId="3" fontId="9" fillId="52" borderId="25" xfId="11" applyFont="1" applyFill="1" applyBorder="1" applyProtection="1">
      <alignment horizontal="right" vertical="center"/>
      <protection locked="0"/>
    </xf>
    <xf numFmtId="3" fontId="9" fillId="52" borderId="21" xfId="11" applyFont="1" applyFill="1" applyBorder="1" applyProtection="1">
      <alignment horizontal="right" vertical="center"/>
      <protection locked="0"/>
    </xf>
    <xf numFmtId="0" fontId="8" fillId="52" borderId="51" xfId="0" applyFont="1" applyFill="1" applyBorder="1" applyAlignment="1" applyProtection="1">
      <alignment horizontal="center" vertical="center"/>
    </xf>
    <xf numFmtId="0" fontId="0" fillId="2" borderId="53" xfId="0" applyFont="1" applyFill="1" applyBorder="1" applyAlignment="1" applyProtection="1">
      <alignment vertical="center" wrapText="1"/>
    </xf>
    <xf numFmtId="0" fontId="8" fillId="52" borderId="51" xfId="0" applyFont="1" applyFill="1" applyBorder="1" applyAlignment="1" applyProtection="1">
      <alignment horizontal="center" vertical="center" wrapText="1"/>
    </xf>
    <xf numFmtId="0" fontId="8" fillId="52" borderId="52" xfId="0" applyFont="1" applyFill="1" applyBorder="1" applyAlignment="1" applyProtection="1">
      <alignment horizontal="center" vertical="center" wrapText="1"/>
    </xf>
    <xf numFmtId="0" fontId="0" fillId="51" borderId="52" xfId="0" applyFont="1" applyFill="1" applyBorder="1" applyAlignment="1" applyProtection="1">
      <alignment horizontal="center" vertical="center" wrapText="1"/>
    </xf>
    <xf numFmtId="0" fontId="0" fillId="51" borderId="52" xfId="0" applyFont="1" applyFill="1" applyBorder="1" applyAlignment="1" applyProtection="1">
      <alignment horizontal="center" vertical="center"/>
    </xf>
    <xf numFmtId="0" fontId="0" fillId="53" borderId="52" xfId="0" applyFont="1" applyFill="1" applyBorder="1" applyAlignment="1" applyProtection="1">
      <alignment horizontal="center" vertical="center"/>
    </xf>
    <xf numFmtId="0" fontId="0" fillId="51" borderId="51" xfId="0" applyFont="1" applyFill="1" applyBorder="1" applyAlignment="1" applyProtection="1">
      <alignment horizontal="center" vertical="center"/>
    </xf>
    <xf numFmtId="0" fontId="0" fillId="55" borderId="51" xfId="0" applyFont="1" applyFill="1" applyBorder="1" applyAlignment="1" applyProtection="1">
      <alignment horizontal="center" vertical="center"/>
    </xf>
    <xf numFmtId="0" fontId="0" fillId="55" borderId="51" xfId="0" applyFont="1" applyFill="1" applyBorder="1" applyAlignment="1" applyProtection="1">
      <alignment horizontal="center" vertical="center" wrapText="1"/>
    </xf>
    <xf numFmtId="0" fontId="8" fillId="55" borderId="51" xfId="0" applyFont="1" applyFill="1" applyBorder="1" applyAlignment="1" applyProtection="1">
      <alignment horizontal="center" vertical="center" wrapText="1"/>
    </xf>
    <xf numFmtId="0" fontId="8" fillId="55" borderId="51" xfId="0" applyFont="1" applyFill="1" applyBorder="1" applyAlignment="1" applyProtection="1">
      <alignment horizontal="center" vertical="center"/>
    </xf>
    <xf numFmtId="0" fontId="0" fillId="55" borderId="61" xfId="0" applyFont="1" applyFill="1" applyBorder="1" applyAlignment="1" applyProtection="1">
      <alignment horizontal="center" vertical="center" wrapText="1"/>
    </xf>
    <xf numFmtId="0" fontId="0" fillId="55" borderId="48" xfId="0" applyFont="1" applyFill="1" applyBorder="1" applyAlignment="1" applyProtection="1">
      <alignment horizontal="center" vertical="center"/>
    </xf>
    <xf numFmtId="0" fontId="0" fillId="56" borderId="52" xfId="0" applyFont="1" applyFill="1" applyBorder="1" applyAlignment="1" applyProtection="1">
      <alignment horizontal="center" vertical="center"/>
    </xf>
    <xf numFmtId="0" fontId="0" fillId="56" borderId="51" xfId="0" applyFont="1" applyFill="1" applyBorder="1" applyAlignment="1" applyProtection="1">
      <alignment horizontal="center" vertical="center" wrapText="1"/>
    </xf>
    <xf numFmtId="0" fontId="0" fillId="56" borderId="52" xfId="0" applyFont="1" applyFill="1" applyBorder="1" applyAlignment="1" applyProtection="1">
      <alignment horizontal="center" vertical="center" wrapText="1"/>
    </xf>
    <xf numFmtId="0" fontId="0" fillId="56" borderId="51" xfId="0" applyFont="1" applyFill="1" applyBorder="1" applyAlignment="1" applyProtection="1">
      <alignment horizontal="center" vertical="center"/>
    </xf>
    <xf numFmtId="0" fontId="8" fillId="56" borderId="52" xfId="0" applyFont="1" applyFill="1" applyBorder="1" applyAlignment="1" applyProtection="1">
      <alignment horizontal="center" vertical="center" wrapText="1"/>
    </xf>
    <xf numFmtId="0" fontId="8" fillId="56" borderId="52" xfId="0" applyFont="1" applyFill="1" applyBorder="1" applyAlignment="1" applyProtection="1">
      <alignment horizontal="center" vertical="center"/>
    </xf>
    <xf numFmtId="0" fontId="0" fillId="56" borderId="61" xfId="0" applyFont="1" applyFill="1" applyBorder="1" applyAlignment="1" applyProtection="1">
      <alignment horizontal="center" vertical="center" wrapText="1"/>
    </xf>
    <xf numFmtId="0" fontId="0" fillId="51" borderId="69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vertical="center" wrapText="1"/>
    </xf>
    <xf numFmtId="0" fontId="0" fillId="0" borderId="45" xfId="0" applyFont="1" applyFill="1" applyBorder="1" applyAlignment="1" applyProtection="1">
      <alignment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0" fillId="0" borderId="26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0" fillId="0" borderId="79" xfId="0" applyFont="1" applyFill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horizontal="left" vertical="center" wrapText="1" indent="1"/>
    </xf>
    <xf numFmtId="0" fontId="0" fillId="0" borderId="80" xfId="0" applyFont="1" applyFill="1" applyBorder="1" applyAlignment="1" applyProtection="1">
      <alignment horizontal="left" vertical="center" wrapText="1" indent="2"/>
    </xf>
    <xf numFmtId="0" fontId="3" fillId="0" borderId="80" xfId="0" applyFont="1" applyFill="1" applyBorder="1" applyAlignment="1" applyProtection="1">
      <alignment horizontal="left" vertical="center" wrapText="1" indent="1"/>
    </xf>
    <xf numFmtId="0" fontId="0" fillId="0" borderId="56" xfId="0" applyFont="1" applyFill="1" applyBorder="1" applyAlignment="1" applyProtection="1">
      <alignment horizontal="left" vertical="center" wrapText="1"/>
    </xf>
    <xf numFmtId="0" fontId="3" fillId="52" borderId="21" xfId="3" applyFont="1" applyFill="1" applyBorder="1" applyProtection="1">
      <alignment horizontal="center" vertical="center"/>
    </xf>
    <xf numFmtId="0" fontId="0" fillId="53" borderId="65" xfId="0" applyFont="1" applyFill="1" applyBorder="1" applyAlignment="1" applyProtection="1">
      <alignment horizontal="center" vertical="center"/>
    </xf>
    <xf numFmtId="0" fontId="0" fillId="53" borderId="65" xfId="0" applyFont="1" applyFill="1" applyBorder="1" applyAlignment="1" applyProtection="1">
      <alignment horizontal="center" vertical="center" wrapText="1"/>
    </xf>
    <xf numFmtId="3" fontId="9" fillId="53" borderId="25" xfId="11" applyFont="1" applyFill="1" applyBorder="1" applyProtection="1">
      <alignment horizontal="right" vertical="center"/>
      <protection locked="0"/>
    </xf>
    <xf numFmtId="3" fontId="9" fillId="53" borderId="21" xfId="11" applyFont="1" applyFill="1" applyBorder="1" applyProtection="1">
      <alignment horizontal="right" vertical="center"/>
      <protection locked="0"/>
    </xf>
    <xf numFmtId="3" fontId="9" fillId="51" borderId="21" xfId="11" applyFont="1" applyFill="1" applyBorder="1" applyProtection="1">
      <alignment horizontal="right" vertical="center"/>
      <protection locked="0"/>
    </xf>
    <xf numFmtId="3" fontId="9" fillId="51" borderId="59" xfId="11" applyFont="1" applyFill="1" applyBorder="1" applyProtection="1">
      <alignment horizontal="right" vertical="center"/>
      <protection locked="0"/>
    </xf>
    <xf numFmtId="3" fontId="9" fillId="51" borderId="51" xfId="11" applyFont="1" applyFill="1" applyBorder="1" applyProtection="1">
      <alignment horizontal="right" vertical="center"/>
      <protection locked="0"/>
    </xf>
    <xf numFmtId="3" fontId="9" fillId="54" borderId="49" xfId="11" applyFont="1" applyFill="1" applyBorder="1" applyProtection="1">
      <alignment horizontal="right" vertical="center"/>
      <protection locked="0"/>
    </xf>
    <xf numFmtId="3" fontId="9" fillId="54" borderId="50" xfId="11" applyFont="1" applyFill="1" applyBorder="1" applyProtection="1">
      <alignment horizontal="right" vertical="center"/>
      <protection locked="0"/>
    </xf>
    <xf numFmtId="3" fontId="9" fillId="54" borderId="52" xfId="11" applyFont="1" applyFill="1" applyBorder="1" applyProtection="1">
      <alignment horizontal="right" vertical="center"/>
      <protection locked="0"/>
    </xf>
    <xf numFmtId="3" fontId="9" fillId="54" borderId="53" xfId="11" applyFont="1" applyFill="1" applyBorder="1" applyProtection="1">
      <alignment horizontal="right" vertical="center"/>
      <protection locked="0"/>
    </xf>
    <xf numFmtId="0" fontId="0" fillId="55" borderId="46" xfId="5" applyFont="1" applyFill="1" applyBorder="1" applyAlignment="1">
      <alignment horizontal="center" wrapText="1"/>
    </xf>
    <xf numFmtId="3" fontId="9" fillId="55" borderId="70" xfId="11" applyFont="1" applyFill="1" applyBorder="1" applyProtection="1">
      <alignment horizontal="right" vertical="center"/>
      <protection locked="0"/>
    </xf>
    <xf numFmtId="3" fontId="9" fillId="55" borderId="71" xfId="11" applyFont="1" applyFill="1" applyBorder="1" applyProtection="1">
      <alignment horizontal="right" vertical="center"/>
      <protection locked="0"/>
    </xf>
    <xf numFmtId="3" fontId="9" fillId="55" borderId="51" xfId="11" applyFont="1" applyFill="1" applyBorder="1" applyProtection="1">
      <alignment horizontal="right" vertical="center"/>
      <protection locked="0"/>
    </xf>
    <xf numFmtId="3" fontId="9" fillId="55" borderId="52" xfId="11" applyFont="1" applyFill="1" applyBorder="1" applyProtection="1">
      <alignment horizontal="right" vertical="center"/>
      <protection locked="0"/>
    </xf>
    <xf numFmtId="3" fontId="9" fillId="55" borderId="54" xfId="11" applyFont="1" applyFill="1" applyBorder="1" applyProtection="1">
      <alignment horizontal="right" vertical="center"/>
      <protection locked="0"/>
    </xf>
    <xf numFmtId="3" fontId="9" fillId="55" borderId="55" xfId="11" applyFont="1" applyFill="1" applyBorder="1" applyProtection="1">
      <alignment horizontal="right" vertical="center"/>
      <protection locked="0"/>
    </xf>
    <xf numFmtId="3" fontId="9" fillId="55" borderId="20" xfId="11" applyFont="1" applyFill="1" applyBorder="1" applyProtection="1">
      <alignment horizontal="right" vertical="center"/>
      <protection locked="0"/>
    </xf>
    <xf numFmtId="3" fontId="9" fillId="55" borderId="74" xfId="11" applyFont="1" applyFill="1" applyBorder="1" applyProtection="1">
      <alignment horizontal="right" vertical="center"/>
      <protection locked="0"/>
    </xf>
    <xf numFmtId="0" fontId="8" fillId="55" borderId="72" xfId="0" applyFont="1" applyFill="1" applyBorder="1" applyProtection="1">
      <alignment vertical="center"/>
    </xf>
    <xf numFmtId="3" fontId="9" fillId="55" borderId="21" xfId="11" applyFont="1" applyFill="1" applyBorder="1" applyProtection="1">
      <alignment horizontal="right" vertical="center"/>
      <protection locked="0"/>
    </xf>
    <xf numFmtId="0" fontId="8" fillId="55" borderId="52" xfId="0" applyFont="1" applyFill="1" applyBorder="1" applyProtection="1">
      <alignment vertical="center"/>
    </xf>
    <xf numFmtId="3" fontId="9" fillId="55" borderId="36" xfId="11" applyFont="1" applyFill="1" applyBorder="1" applyProtection="1">
      <alignment horizontal="right" vertical="center"/>
      <protection locked="0"/>
    </xf>
    <xf numFmtId="0" fontId="8" fillId="55" borderId="55" xfId="0" applyFont="1" applyFill="1" applyBorder="1" applyProtection="1">
      <alignment vertical="center"/>
    </xf>
    <xf numFmtId="0" fontId="8" fillId="56" borderId="52" xfId="0" applyFont="1" applyFill="1" applyBorder="1" applyProtection="1">
      <alignment vertical="center"/>
    </xf>
    <xf numFmtId="0" fontId="8" fillId="56" borderId="55" xfId="0" applyFont="1" applyFill="1" applyBorder="1" applyProtection="1">
      <alignment vertical="center"/>
    </xf>
    <xf numFmtId="0" fontId="8" fillId="56" borderId="72" xfId="0" applyFont="1" applyFill="1" applyBorder="1" applyProtection="1">
      <alignment vertical="center"/>
    </xf>
    <xf numFmtId="3" fontId="9" fillId="56" borderId="52" xfId="11" applyFont="1" applyFill="1" applyBorder="1" applyProtection="1">
      <alignment horizontal="right" vertical="center"/>
      <protection locked="0"/>
    </xf>
    <xf numFmtId="3" fontId="9" fillId="56" borderId="55" xfId="11" applyFont="1" applyFill="1" applyBorder="1" applyProtection="1">
      <alignment horizontal="right" vertical="center"/>
      <protection locked="0"/>
    </xf>
    <xf numFmtId="3" fontId="9" fillId="56" borderId="71" xfId="11" applyFont="1" applyFill="1" applyBorder="1" applyProtection="1">
      <alignment horizontal="right" vertical="center"/>
      <protection locked="0"/>
    </xf>
    <xf numFmtId="3" fontId="9" fillId="57" borderId="72" xfId="11" applyFont="1" applyFill="1" applyBorder="1" applyProtection="1">
      <alignment horizontal="right" vertical="center"/>
      <protection locked="0"/>
    </xf>
    <xf numFmtId="3" fontId="9" fillId="57" borderId="73" xfId="11" applyFont="1" applyFill="1" applyBorder="1" applyProtection="1">
      <alignment horizontal="right" vertical="center"/>
      <protection locked="0"/>
    </xf>
    <xf numFmtId="3" fontId="9" fillId="57" borderId="52" xfId="11" applyFont="1" applyFill="1" applyBorder="1" applyProtection="1">
      <alignment horizontal="right" vertical="center"/>
      <protection locked="0"/>
    </xf>
    <xf numFmtId="3" fontId="9" fillId="57" borderId="53" xfId="11" applyFont="1" applyFill="1" applyBorder="1" applyProtection="1">
      <alignment horizontal="right" vertical="center"/>
      <protection locked="0"/>
    </xf>
    <xf numFmtId="3" fontId="9" fillId="57" borderId="55" xfId="11" applyFont="1" applyFill="1" applyBorder="1" applyProtection="1">
      <alignment horizontal="right" vertical="center"/>
      <protection locked="0"/>
    </xf>
    <xf numFmtId="3" fontId="9" fillId="57" borderId="56" xfId="11" applyFont="1" applyFill="1" applyBorder="1" applyProtection="1">
      <alignment horizontal="right" vertical="center"/>
      <protection locked="0"/>
    </xf>
    <xf numFmtId="0" fontId="8" fillId="57" borderId="72" xfId="0" applyFont="1" applyFill="1" applyBorder="1" applyProtection="1">
      <alignment vertical="center"/>
    </xf>
    <xf numFmtId="0" fontId="8" fillId="57" borderId="73" xfId="0" applyFont="1" applyFill="1" applyBorder="1" applyProtection="1">
      <alignment vertical="center"/>
    </xf>
    <xf numFmtId="0" fontId="8" fillId="57" borderId="52" xfId="0" applyFont="1" applyFill="1" applyBorder="1" applyProtection="1">
      <alignment vertical="center"/>
    </xf>
    <xf numFmtId="0" fontId="8" fillId="57" borderId="53" xfId="0" applyFont="1" applyFill="1" applyBorder="1" applyProtection="1">
      <alignment vertical="center"/>
    </xf>
    <xf numFmtId="0" fontId="8" fillId="57" borderId="55" xfId="0" applyFont="1" applyFill="1" applyBorder="1" applyProtection="1">
      <alignment vertical="center"/>
    </xf>
    <xf numFmtId="0" fontId="8" fillId="57" borderId="56" xfId="0" applyFont="1" applyFill="1" applyBorder="1" applyProtection="1">
      <alignment vertical="center"/>
    </xf>
    <xf numFmtId="0" fontId="0" fillId="0" borderId="53" xfId="0" applyFont="1" applyFill="1" applyBorder="1" applyAlignment="1" applyProtection="1">
      <alignment vertical="center" wrapText="1"/>
    </xf>
    <xf numFmtId="0" fontId="0" fillId="54" borderId="50" xfId="0" applyFont="1" applyFill="1" applyBorder="1" applyAlignment="1" applyProtection="1">
      <alignment horizontal="center" vertical="center"/>
    </xf>
    <xf numFmtId="0" fontId="0" fillId="54" borderId="53" xfId="0" applyFont="1" applyFill="1" applyBorder="1" applyAlignment="1" applyProtection="1">
      <alignment horizontal="center" vertical="center"/>
    </xf>
    <xf numFmtId="0" fontId="0" fillId="52" borderId="53" xfId="0" applyFont="1" applyFill="1" applyBorder="1" applyAlignment="1" applyProtection="1">
      <alignment horizontal="center" vertical="center"/>
    </xf>
    <xf numFmtId="0" fontId="8" fillId="52" borderId="53" xfId="0" applyFont="1" applyFill="1" applyBorder="1" applyAlignment="1" applyProtection="1">
      <alignment horizontal="center" vertical="center"/>
    </xf>
    <xf numFmtId="0" fontId="0" fillId="54" borderId="53" xfId="0" applyFont="1" applyFill="1" applyBorder="1" applyAlignment="1" applyProtection="1">
      <alignment horizontal="center" vertical="center" wrapText="1"/>
    </xf>
    <xf numFmtId="0" fontId="0" fillId="52" borderId="50" xfId="0" applyFont="1" applyFill="1" applyBorder="1" applyAlignment="1" applyProtection="1">
      <alignment horizontal="center" vertical="center"/>
    </xf>
    <xf numFmtId="0" fontId="0" fillId="57" borderId="53" xfId="0" applyFont="1" applyFill="1" applyBorder="1" applyAlignment="1" applyProtection="1">
      <alignment horizontal="center" vertical="center"/>
    </xf>
    <xf numFmtId="0" fontId="0" fillId="57" borderId="53" xfId="0" applyFont="1" applyFill="1" applyBorder="1" applyAlignment="1" applyProtection="1">
      <alignment horizontal="center" vertical="center" wrapText="1"/>
    </xf>
    <xf numFmtId="0" fontId="0" fillId="57" borderId="69" xfId="0" applyFont="1" applyFill="1" applyBorder="1" applyAlignment="1" applyProtection="1">
      <alignment horizontal="center" vertical="center" wrapText="1"/>
    </xf>
    <xf numFmtId="0" fontId="0" fillId="57" borderId="69" xfId="0" applyFont="1" applyFill="1" applyBorder="1" applyAlignment="1" applyProtection="1">
      <alignment horizontal="center" vertical="center"/>
    </xf>
    <xf numFmtId="0" fontId="8" fillId="52" borderId="53" xfId="0" applyFont="1" applyFill="1" applyBorder="1" applyAlignment="1" applyProtection="1">
      <alignment horizontal="center" vertical="center" wrapText="1"/>
    </xf>
    <xf numFmtId="0" fontId="0" fillId="57" borderId="5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vertical="center" wrapText="1"/>
    </xf>
    <xf numFmtId="0" fontId="0" fillId="0" borderId="51" xfId="0" applyFont="1" applyFill="1" applyBorder="1" applyAlignment="1" applyProtection="1">
      <alignment vertical="center" wrapText="1"/>
    </xf>
    <xf numFmtId="0" fontId="8" fillId="2" borderId="51" xfId="0" applyFont="1" applyFill="1" applyBorder="1" applyAlignment="1" applyProtection="1">
      <alignment vertical="center" wrapText="1"/>
    </xf>
    <xf numFmtId="0" fontId="6" fillId="2" borderId="0" xfId="4" applyFont="1" applyFill="1" applyBorder="1" applyAlignment="1" applyProtection="1"/>
    <xf numFmtId="0" fontId="8" fillId="52" borderId="54" xfId="0" applyFont="1" applyFill="1" applyBorder="1" applyAlignment="1" applyProtection="1">
      <alignment horizontal="center" vertical="center"/>
    </xf>
    <xf numFmtId="0" fontId="8" fillId="52" borderId="55" xfId="0" applyFont="1" applyFill="1" applyBorder="1" applyAlignment="1" applyProtection="1">
      <alignment horizontal="center" vertical="center"/>
    </xf>
    <xf numFmtId="0" fontId="8" fillId="52" borderId="56" xfId="0" applyFont="1" applyFill="1" applyBorder="1" applyAlignment="1" applyProtection="1">
      <alignment horizontal="center" vertical="center"/>
    </xf>
    <xf numFmtId="0" fontId="8" fillId="2" borderId="77" xfId="0" applyFont="1" applyFill="1" applyBorder="1" applyProtection="1">
      <alignment vertical="center"/>
    </xf>
    <xf numFmtId="0" fontId="8" fillId="0" borderId="77" xfId="0" applyFont="1" applyFill="1" applyBorder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13" borderId="24" xfId="3" applyFont="1" applyBorder="1" applyAlignment="1" applyProtection="1">
      <alignment horizontal="center" vertical="center"/>
    </xf>
    <xf numFmtId="0" fontId="3" fillId="13" borderId="20" xfId="3" applyFont="1" applyBorder="1" applyAlignment="1" applyProtection="1">
      <alignment horizontal="center" vertical="center"/>
    </xf>
    <xf numFmtId="2" fontId="3" fillId="54" borderId="29" xfId="32" applyNumberFormat="1" applyFont="1" applyFill="1" applyBorder="1" applyAlignment="1">
      <alignment horizontal="center" vertical="center"/>
    </xf>
    <xf numFmtId="0" fontId="3" fillId="13" borderId="25" xfId="3" applyFont="1" applyBorder="1" applyAlignment="1" applyProtection="1">
      <alignment horizontal="center" vertical="center"/>
    </xf>
    <xf numFmtId="2" fontId="3" fillId="52" borderId="21" xfId="3" applyNumberFormat="1" applyFont="1" applyFill="1" applyBorder="1" applyAlignment="1" applyProtection="1">
      <alignment horizontal="center" vertical="center"/>
    </xf>
    <xf numFmtId="2" fontId="3" fillId="54" borderId="32" xfId="32" applyNumberFormat="1" applyFont="1" applyFill="1" applyBorder="1" applyAlignment="1">
      <alignment horizontal="center" vertical="center"/>
    </xf>
    <xf numFmtId="2" fontId="3" fillId="53" borderId="25" xfId="32" applyNumberFormat="1" applyFont="1" applyFill="1" applyBorder="1" applyAlignment="1">
      <alignment horizontal="center" vertical="center"/>
    </xf>
    <xf numFmtId="2" fontId="3" fillId="51" borderId="21" xfId="32" applyNumberFormat="1" applyFont="1" applyFill="1" applyBorder="1" applyAlignment="1">
      <alignment horizontal="center" vertical="center"/>
    </xf>
    <xf numFmtId="0" fontId="3" fillId="13" borderId="21" xfId="3" applyFont="1" applyBorder="1" applyAlignment="1" applyProtection="1">
      <alignment horizontal="center" vertical="center"/>
    </xf>
    <xf numFmtId="0" fontId="3" fillId="13" borderId="32" xfId="3" applyFont="1" applyBorder="1" applyAlignment="1" applyProtection="1">
      <alignment horizontal="center" vertical="center"/>
    </xf>
    <xf numFmtId="2" fontId="3" fillId="53" borderId="25" xfId="3" applyNumberFormat="1" applyFont="1" applyFill="1" applyBorder="1" applyAlignment="1" applyProtection="1">
      <alignment horizontal="center" vertical="center"/>
    </xf>
    <xf numFmtId="2" fontId="3" fillId="51" borderId="21" xfId="3" applyNumberFormat="1" applyFont="1" applyFill="1" applyBorder="1" applyAlignment="1" applyProtection="1">
      <alignment horizontal="center" vertical="center"/>
    </xf>
    <xf numFmtId="2" fontId="3" fillId="13" borderId="22" xfId="3" applyNumberFormat="1" applyFont="1" applyBorder="1" applyAlignment="1" applyProtection="1">
      <alignment horizontal="center" vertical="center"/>
    </xf>
    <xf numFmtId="2" fontId="3" fillId="13" borderId="33" xfId="3" applyNumberFormat="1" applyFont="1" applyBorder="1" applyAlignment="1" applyProtection="1">
      <alignment horizontal="center" vertical="center"/>
    </xf>
    <xf numFmtId="2" fontId="3" fillId="55" borderId="25" xfId="32" applyNumberFormat="1" applyFont="1" applyFill="1" applyBorder="1" applyAlignment="1">
      <alignment horizontal="center" vertical="center"/>
    </xf>
    <xf numFmtId="2" fontId="3" fillId="55" borderId="25" xfId="3" applyNumberFormat="1" applyFont="1" applyFill="1" applyBorder="1" applyAlignment="1" applyProtection="1">
      <alignment horizontal="center" vertical="center"/>
    </xf>
    <xf numFmtId="2" fontId="3" fillId="55" borderId="25" xfId="0" applyNumberFormat="1" applyFont="1" applyFill="1" applyBorder="1" applyAlignment="1" applyProtection="1">
      <alignment horizontal="center" vertical="center"/>
    </xf>
    <xf numFmtId="2" fontId="3" fillId="55" borderId="37" xfId="0" applyNumberFormat="1" applyFont="1" applyFill="1" applyBorder="1" applyAlignment="1" applyProtection="1">
      <alignment horizontal="center" vertical="center"/>
    </xf>
    <xf numFmtId="2" fontId="8" fillId="55" borderId="45" xfId="32" applyNumberFormat="1" applyFont="1" applyFill="1" applyBorder="1" applyAlignment="1">
      <alignment horizontal="center" vertical="center"/>
    </xf>
    <xf numFmtId="2" fontId="8" fillId="55" borderId="26" xfId="32" applyNumberFormat="1" applyFont="1" applyFill="1" applyBorder="1" applyAlignment="1">
      <alignment horizontal="center" vertical="center"/>
    </xf>
    <xf numFmtId="2" fontId="8" fillId="56" borderId="26" xfId="32" applyNumberFormat="1" applyFont="1" applyFill="1" applyBorder="1" applyAlignment="1">
      <alignment horizontal="center" vertical="center"/>
    </xf>
    <xf numFmtId="2" fontId="8" fillId="56" borderId="45" xfId="32" applyNumberFormat="1" applyFont="1" applyFill="1" applyBorder="1" applyAlignment="1">
      <alignment horizontal="center" vertical="center"/>
    </xf>
    <xf numFmtId="2" fontId="3" fillId="56" borderId="25" xfId="3" applyNumberFormat="1" applyFont="1" applyFill="1" applyBorder="1" applyAlignment="1" applyProtection="1">
      <alignment horizontal="center" vertical="center"/>
    </xf>
    <xf numFmtId="2" fontId="3" fillId="56" borderId="21" xfId="0" applyNumberFormat="1" applyFont="1" applyFill="1" applyBorder="1" applyAlignment="1" applyProtection="1">
      <alignment horizontal="center" vertical="center"/>
    </xf>
    <xf numFmtId="2" fontId="3" fillId="56" borderId="36" xfId="0" applyNumberFormat="1" applyFont="1" applyFill="1" applyBorder="1" applyAlignment="1" applyProtection="1">
      <alignment horizontal="center" vertical="center"/>
    </xf>
    <xf numFmtId="2" fontId="3" fillId="56" borderId="25" xfId="32" applyNumberFormat="1" applyFont="1" applyFill="1" applyBorder="1" applyAlignment="1">
      <alignment horizontal="center" vertical="center"/>
    </xf>
    <xf numFmtId="2" fontId="3" fillId="57" borderId="32" xfId="32" applyNumberFormat="1" applyFont="1" applyFill="1" applyBorder="1" applyAlignment="1">
      <alignment horizontal="center" vertical="center"/>
    </xf>
    <xf numFmtId="2" fontId="3" fillId="57" borderId="32" xfId="0" applyNumberFormat="1" applyFont="1" applyFill="1" applyBorder="1" applyAlignment="1" applyProtection="1">
      <alignment horizontal="center" vertical="center"/>
    </xf>
    <xf numFmtId="2" fontId="3" fillId="57" borderId="38" xfId="0" applyNumberFormat="1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left" vertical="center" wrapText="1" indent="1"/>
    </xf>
    <xf numFmtId="0" fontId="0" fillId="0" borderId="25" xfId="0" applyFont="1" applyFill="1" applyBorder="1" applyAlignment="1" applyProtection="1">
      <alignment horizontal="left" vertical="center" wrapText="1" indent="1"/>
    </xf>
    <xf numFmtId="0" fontId="8" fillId="0" borderId="25" xfId="0" applyFont="1" applyFill="1" applyBorder="1" applyAlignment="1" applyProtection="1">
      <alignment horizontal="left" vertical="center" wrapText="1" indent="1"/>
    </xf>
    <xf numFmtId="0" fontId="0" fillId="2" borderId="53" xfId="0" applyFont="1" applyFill="1" applyBorder="1" applyAlignment="1" applyProtection="1">
      <alignment horizontal="left" vertical="center" wrapText="1" indent="1"/>
    </xf>
    <xf numFmtId="0" fontId="8" fillId="2" borderId="51" xfId="0" applyFont="1" applyFill="1" applyBorder="1" applyAlignment="1" applyProtection="1">
      <alignment horizontal="left" vertical="center" wrapText="1" indent="1"/>
    </xf>
    <xf numFmtId="3" fontId="9" fillId="54" borderId="49" xfId="11" applyFont="1" applyFill="1" applyBorder="1" applyAlignment="1" applyProtection="1">
      <alignment horizontal="right" vertical="center"/>
      <protection locked="0"/>
    </xf>
    <xf numFmtId="3" fontId="9" fillId="54" borderId="52" xfId="11" applyFont="1" applyFill="1" applyBorder="1" applyAlignment="1" applyProtection="1">
      <alignment horizontal="right" vertical="center"/>
      <protection locked="0"/>
    </xf>
    <xf numFmtId="2" fontId="8" fillId="57" borderId="45" xfId="32" applyNumberFormat="1" applyFont="1" applyFill="1" applyBorder="1" applyAlignment="1">
      <alignment horizontal="center" vertical="center"/>
    </xf>
    <xf numFmtId="2" fontId="8" fillId="57" borderId="26" xfId="32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80" xfId="0" applyFont="1" applyFill="1" applyBorder="1" applyAlignment="1" applyProtection="1">
      <alignment horizontal="left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0" fillId="0" borderId="81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0" fillId="0" borderId="56" xfId="0" applyFont="1" applyFill="1" applyBorder="1" applyAlignment="1" applyProtection="1">
      <alignment vertical="center" wrapText="1"/>
    </xf>
    <xf numFmtId="2" fontId="3" fillId="53" borderId="37" xfId="32" applyNumberFormat="1" applyFont="1" applyFill="1" applyBorder="1" applyAlignment="1">
      <alignment horizontal="center" vertical="center"/>
    </xf>
    <xf numFmtId="2" fontId="3" fillId="51" borderId="36" xfId="32" applyNumberFormat="1" applyFont="1" applyFill="1" applyBorder="1" applyAlignment="1">
      <alignment horizontal="center" vertical="center"/>
    </xf>
    <xf numFmtId="2" fontId="3" fillId="54" borderId="38" xfId="32" applyNumberFormat="1" applyFont="1" applyFill="1" applyBorder="1" applyAlignment="1">
      <alignment horizontal="center" vertical="center"/>
    </xf>
    <xf numFmtId="0" fontId="3" fillId="58" borderId="9" xfId="3" applyFont="1" applyFill="1" applyBorder="1" applyAlignment="1" applyProtection="1">
      <alignment horizontal="center" vertical="center"/>
    </xf>
    <xf numFmtId="0" fontId="3" fillId="0" borderId="46" xfId="3" applyFont="1" applyFill="1" applyBorder="1" applyProtection="1">
      <alignment horizontal="center" vertical="center"/>
    </xf>
    <xf numFmtId="0" fontId="0" fillId="58" borderId="3" xfId="9" applyFont="1" applyFill="1" applyBorder="1" applyProtection="1">
      <alignment horizontal="left" vertical="center"/>
    </xf>
    <xf numFmtId="0" fontId="3" fillId="58" borderId="4" xfId="3" applyFont="1" applyFill="1" applyBorder="1" applyAlignment="1" applyProtection="1">
      <alignment horizontal="center" vertical="center"/>
    </xf>
    <xf numFmtId="2" fontId="8" fillId="55" borderId="35" xfId="32" applyNumberFormat="1" applyFont="1" applyFill="1" applyBorder="1" applyAlignment="1">
      <alignment horizontal="center" vertical="center"/>
    </xf>
    <xf numFmtId="2" fontId="8" fillId="56" borderId="35" xfId="32" applyNumberFormat="1" applyFont="1" applyFill="1" applyBorder="1" applyAlignment="1">
      <alignment horizontal="center" vertical="center"/>
    </xf>
    <xf numFmtId="2" fontId="8" fillId="57" borderId="35" xfId="32" applyNumberFormat="1" applyFont="1" applyFill="1" applyBorder="1" applyAlignment="1">
      <alignment horizontal="center" vertical="center"/>
    </xf>
    <xf numFmtId="0" fontId="8" fillId="43" borderId="3" xfId="9" applyFont="1" applyBorder="1" applyProtection="1">
      <alignment horizontal="left" vertical="center"/>
    </xf>
    <xf numFmtId="3" fontId="8" fillId="2" borderId="82" xfId="30" applyFont="1" applyBorder="1" applyAlignment="1">
      <alignment horizontal="center" vertical="center"/>
    </xf>
    <xf numFmtId="3" fontId="8" fillId="2" borderId="83" xfId="30" applyFont="1" applyBorder="1" applyAlignment="1">
      <alignment horizontal="center" vertical="center"/>
    </xf>
    <xf numFmtId="3" fontId="8" fillId="2" borderId="84" xfId="30" applyFont="1" applyBorder="1" applyAlignment="1">
      <alignment horizontal="center" vertical="center"/>
    </xf>
    <xf numFmtId="3" fontId="8" fillId="2" borderId="85" xfId="30" applyFont="1" applyBorder="1" applyAlignment="1">
      <alignment horizontal="center" vertical="center"/>
    </xf>
    <xf numFmtId="0" fontId="3" fillId="0" borderId="83" xfId="3" applyFont="1" applyFill="1" applyBorder="1" applyAlignment="1" applyProtection="1">
      <alignment horizontal="center" vertical="center"/>
    </xf>
    <xf numFmtId="0" fontId="3" fillId="0" borderId="84" xfId="3" applyFont="1" applyFill="1" applyBorder="1" applyAlignment="1" applyProtection="1">
      <alignment horizontal="center" vertical="center"/>
    </xf>
    <xf numFmtId="0" fontId="8" fillId="43" borderId="9" xfId="9" applyFont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8" fillId="43" borderId="4" xfId="9" applyFont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</xf>
    <xf numFmtId="0" fontId="3" fillId="56" borderId="52" xfId="3" applyFont="1" applyFill="1" applyBorder="1" applyProtection="1">
      <alignment horizontal="center" vertical="center"/>
    </xf>
    <xf numFmtId="3" fontId="9" fillId="57" borderId="51" xfId="11" applyFont="1" applyFill="1" applyBorder="1" applyProtection="1">
      <alignment horizontal="right" vertical="center"/>
      <protection locked="0"/>
    </xf>
    <xf numFmtId="0" fontId="3" fillId="13" borderId="74" xfId="3" applyFont="1" applyBorder="1" applyProtection="1">
      <alignment horizontal="center" vertical="center"/>
    </xf>
    <xf numFmtId="0" fontId="3" fillId="13" borderId="72" xfId="3" applyFont="1" applyBorder="1" applyProtection="1">
      <alignment horizontal="center" vertical="center"/>
    </xf>
    <xf numFmtId="2" fontId="3" fillId="57" borderId="26" xfId="32" applyNumberFormat="1" applyFont="1" applyFill="1" applyBorder="1" applyAlignment="1">
      <alignment horizontal="center" vertical="center"/>
    </xf>
    <xf numFmtId="0" fontId="3" fillId="13" borderId="26" xfId="3" applyFont="1" applyBorder="1" applyAlignment="1" applyProtection="1">
      <alignment horizontal="center" vertical="center"/>
    </xf>
    <xf numFmtId="0" fontId="3" fillId="13" borderId="37" xfId="3" applyFont="1" applyBorder="1" applyAlignment="1" applyProtection="1">
      <alignment horizontal="center" vertical="center"/>
    </xf>
    <xf numFmtId="49" fontId="0" fillId="2" borderId="76" xfId="0" applyNumberFormat="1" applyFont="1" applyFill="1" applyBorder="1" applyAlignment="1" applyProtection="1">
      <alignment horizontal="center" vertical="center"/>
    </xf>
    <xf numFmtId="0" fontId="0" fillId="2" borderId="53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3" fillId="13" borderId="82" xfId="3" applyFont="1" applyBorder="1" applyAlignment="1" applyProtection="1">
      <alignment horizontal="center" vertical="center"/>
    </xf>
    <xf numFmtId="0" fontId="8" fillId="2" borderId="5" xfId="0" applyFont="1" applyFill="1" applyBorder="1" applyProtection="1">
      <alignment vertical="center"/>
    </xf>
    <xf numFmtId="9" fontId="8" fillId="43" borderId="9" xfId="141" applyFont="1" applyFill="1" applyBorder="1" applyAlignment="1" applyProtection="1">
      <alignment horizontal="center" vertical="center"/>
    </xf>
    <xf numFmtId="9" fontId="8" fillId="43" borderId="86" xfId="141" applyFont="1" applyFill="1" applyBorder="1" applyAlignment="1" applyProtection="1">
      <alignment horizontal="center" vertical="center"/>
    </xf>
    <xf numFmtId="0" fontId="5" fillId="43" borderId="3" xfId="9" applyFont="1" applyBorder="1" applyProtection="1">
      <alignment horizontal="left" vertical="center"/>
    </xf>
    <xf numFmtId="0" fontId="3" fillId="13" borderId="87" xfId="3" applyFont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left" vertical="center" wrapText="1"/>
    </xf>
    <xf numFmtId="3" fontId="9" fillId="55" borderId="32" xfId="11" applyFont="1" applyFill="1" applyBorder="1" applyProtection="1">
      <alignment horizontal="right" vertical="center"/>
      <protection locked="0"/>
    </xf>
    <xf numFmtId="3" fontId="9" fillId="6" borderId="0" xfId="11" applyFont="1" applyFill="1" applyBorder="1" applyProtection="1">
      <alignment horizontal="right" vertical="center"/>
      <protection locked="0"/>
    </xf>
    <xf numFmtId="0" fontId="8" fillId="6" borderId="0" xfId="0" applyFont="1" applyFill="1" applyBorder="1" applyProtection="1">
      <alignment vertical="center"/>
    </xf>
    <xf numFmtId="3" fontId="9" fillId="55" borderId="88" xfId="11" applyFont="1" applyFill="1" applyBorder="1" applyProtection="1">
      <alignment horizontal="right" vertical="center"/>
      <protection locked="0"/>
    </xf>
    <xf numFmtId="3" fontId="3" fillId="0" borderId="34" xfId="3" applyNumberFormat="1" applyFont="1" applyFill="1" applyBorder="1" applyProtection="1">
      <alignment horizontal="center" vertical="center"/>
    </xf>
    <xf numFmtId="0" fontId="3" fillId="6" borderId="0" xfId="0" applyFont="1" applyFill="1" applyBorder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" fillId="13" borderId="27" xfId="3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6" borderId="0" xfId="3" applyFont="1" applyFill="1" applyBorder="1" applyAlignment="1" applyProtection="1">
      <alignment horizontal="center" vertical="center"/>
    </xf>
    <xf numFmtId="2" fontId="8" fillId="6" borderId="0" xfId="32" applyNumberFormat="1" applyFont="1" applyFill="1" applyBorder="1" applyAlignment="1">
      <alignment horizontal="center" vertical="center"/>
    </xf>
    <xf numFmtId="3" fontId="3" fillId="0" borderId="89" xfId="3" applyNumberFormat="1" applyFont="1" applyFill="1" applyBorder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25" fillId="6" borderId="0" xfId="142" applyFont="1" applyFill="1"/>
    <xf numFmtId="0" fontId="1" fillId="6" borderId="0" xfId="142" applyFont="1" applyFill="1"/>
    <xf numFmtId="0" fontId="27" fillId="6" borderId="0" xfId="142" applyFont="1" applyFill="1" applyAlignment="1">
      <alignment horizontal="left"/>
    </xf>
    <xf numFmtId="0" fontId="1" fillId="0" borderId="0" xfId="142"/>
    <xf numFmtId="0" fontId="26" fillId="6" borderId="0" xfId="142" applyFont="1" applyFill="1" applyAlignment="1">
      <alignment horizontal="center"/>
    </xf>
    <xf numFmtId="0" fontId="28" fillId="6" borderId="0" xfId="142" applyFont="1" applyFill="1"/>
    <xf numFmtId="0" fontId="29" fillId="52" borderId="96" xfId="142" applyFont="1" applyFill="1" applyBorder="1" applyAlignment="1" applyProtection="1">
      <alignment horizontal="left"/>
    </xf>
    <xf numFmtId="0" fontId="30" fillId="52" borderId="97" xfId="142" applyFont="1" applyFill="1" applyBorder="1" applyProtection="1"/>
    <xf numFmtId="0" fontId="30" fillId="52" borderId="97" xfId="142" applyFont="1" applyFill="1" applyBorder="1" applyAlignment="1" applyProtection="1"/>
    <xf numFmtId="0" fontId="31" fillId="52" borderId="98" xfId="142" applyFont="1" applyFill="1" applyBorder="1" applyAlignment="1" applyProtection="1">
      <alignment horizontal="left" vertical="center"/>
      <protection locked="0"/>
    </xf>
    <xf numFmtId="49" fontId="31" fillId="52" borderId="98" xfId="142" applyNumberFormat="1" applyFont="1" applyFill="1" applyBorder="1" applyAlignment="1" applyProtection="1">
      <alignment horizontal="left" vertical="center"/>
      <protection locked="0"/>
    </xf>
    <xf numFmtId="1" fontId="31" fillId="52" borderId="98" xfId="142" applyNumberFormat="1" applyFont="1" applyFill="1" applyBorder="1" applyAlignment="1" applyProtection="1">
      <alignment horizontal="left" vertical="center"/>
      <protection locked="0"/>
    </xf>
    <xf numFmtId="0" fontId="31" fillId="52" borderId="99" xfId="142" applyFont="1" applyFill="1" applyBorder="1" applyAlignment="1" applyProtection="1">
      <alignment vertical="center"/>
      <protection locked="0"/>
    </xf>
    <xf numFmtId="0" fontId="29" fillId="52" borderId="97" xfId="142" applyFont="1" applyFill="1" applyBorder="1" applyProtection="1"/>
    <xf numFmtId="0" fontId="29" fillId="52" borderId="97" xfId="142" applyFont="1" applyFill="1" applyBorder="1" applyAlignment="1" applyProtection="1"/>
    <xf numFmtId="175" fontId="28" fillId="52" borderId="98" xfId="142" applyNumberFormat="1" applyFont="1" applyFill="1" applyBorder="1" applyAlignment="1" applyProtection="1">
      <alignment horizontal="left" vertical="center"/>
      <protection locked="0"/>
    </xf>
    <xf numFmtId="0" fontId="34" fillId="52" borderId="3" xfId="142" applyFont="1" applyFill="1" applyBorder="1"/>
    <xf numFmtId="0" fontId="35" fillId="52" borderId="1" xfId="142" applyFont="1" applyFill="1" applyBorder="1"/>
    <xf numFmtId="0" fontId="1" fillId="6" borderId="0" xfId="142" applyFont="1" applyFill="1" applyBorder="1"/>
    <xf numFmtId="0" fontId="36" fillId="6" borderId="0" xfId="142" applyFont="1" applyFill="1"/>
    <xf numFmtId="0" fontId="28" fillId="52" borderId="3" xfId="142" applyFont="1" applyFill="1" applyBorder="1"/>
    <xf numFmtId="0" fontId="33" fillId="52" borderId="1" xfId="143" applyFont="1" applyFill="1" applyBorder="1" applyAlignment="1" applyProtection="1"/>
    <xf numFmtId="0" fontId="28" fillId="52" borderId="1" xfId="142" applyFont="1" applyFill="1" applyBorder="1" applyAlignment="1" applyProtection="1">
      <alignment horizontal="left"/>
    </xf>
    <xf numFmtId="0" fontId="28" fillId="52" borderId="3" xfId="142" applyFont="1" applyFill="1" applyBorder="1" applyAlignment="1" applyProtection="1">
      <alignment horizontal="left"/>
    </xf>
    <xf numFmtId="0" fontId="27" fillId="6" borderId="0" xfId="142" applyFont="1" applyFill="1"/>
    <xf numFmtId="0" fontId="36" fillId="6" borderId="0" xfId="142" applyFont="1" applyFill="1" applyAlignment="1">
      <alignment horizontal="left"/>
    </xf>
    <xf numFmtId="14" fontId="36" fillId="6" borderId="0" xfId="142" applyNumberFormat="1" applyFont="1" applyFill="1"/>
    <xf numFmtId="0" fontId="28" fillId="59" borderId="10" xfId="142" applyFont="1" applyFill="1" applyBorder="1" applyAlignment="1" applyProtection="1">
      <alignment horizontal="left" vertical="center"/>
      <protection locked="0"/>
    </xf>
    <xf numFmtId="14" fontId="28" fillId="59" borderId="10" xfId="142" applyNumberFormat="1" applyFont="1" applyFill="1" applyBorder="1" applyAlignment="1" applyProtection="1">
      <alignment horizontal="left" vertical="center"/>
      <protection locked="0"/>
    </xf>
    <xf numFmtId="49" fontId="28" fillId="59" borderId="10" xfId="142" applyNumberFormat="1" applyFont="1" applyFill="1" applyBorder="1" applyAlignment="1" applyProtection="1">
      <alignment horizontal="left" vertical="center"/>
      <protection locked="0"/>
    </xf>
    <xf numFmtId="49" fontId="35" fillId="52" borderId="1" xfId="142" quotePrefix="1" applyNumberFormat="1" applyFont="1" applyFill="1" applyBorder="1"/>
    <xf numFmtId="0" fontId="26" fillId="6" borderId="0" xfId="142" applyFont="1" applyFill="1" applyAlignment="1">
      <alignment horizontal="left"/>
    </xf>
    <xf numFmtId="0" fontId="5" fillId="2" borderId="47" xfId="5" applyFont="1" applyBorder="1" applyAlignment="1">
      <alignment horizontal="center" wrapText="1"/>
    </xf>
    <xf numFmtId="0" fontId="5" fillId="2" borderId="0" xfId="5" applyFont="1" applyBorder="1" applyAlignment="1">
      <alignment horizontal="center" wrapText="1"/>
    </xf>
    <xf numFmtId="0" fontId="5" fillId="2" borderId="9" xfId="5" applyFont="1" applyBorder="1" applyAlignment="1">
      <alignment horizontal="center" vertical="center" wrapText="1"/>
    </xf>
    <xf numFmtId="0" fontId="5" fillId="2" borderId="8" xfId="5" applyFont="1" applyBorder="1" applyAlignment="1">
      <alignment horizontal="center" wrapText="1"/>
    </xf>
    <xf numFmtId="0" fontId="5" fillId="2" borderId="31" xfId="5" applyFont="1" applyBorder="1" applyAlignment="1">
      <alignment horizontal="center" wrapText="1"/>
    </xf>
    <xf numFmtId="0" fontId="5" fillId="2" borderId="42" xfId="5" applyFont="1" applyBorder="1" applyAlignment="1">
      <alignment horizontal="center" wrapText="1"/>
    </xf>
    <xf numFmtId="0" fontId="5" fillId="2" borderId="28" xfId="5" applyFont="1" applyBorder="1" applyAlignment="1">
      <alignment horizontal="center" wrapText="1"/>
    </xf>
    <xf numFmtId="0" fontId="5" fillId="2" borderId="9" xfId="5" applyFont="1" applyBorder="1" applyAlignment="1">
      <alignment horizont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0" fillId="2" borderId="11" xfId="5" applyFont="1" applyBorder="1" applyAlignment="1">
      <alignment horizontal="center" wrapText="1"/>
    </xf>
    <xf numFmtId="0" fontId="8" fillId="2" borderId="7" xfId="5" applyFont="1" applyBorder="1" applyAlignment="1">
      <alignment horizontal="center" wrapText="1"/>
    </xf>
    <xf numFmtId="0" fontId="24" fillId="2" borderId="12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2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0" fontId="24" fillId="2" borderId="10" xfId="0" applyFont="1" applyFill="1" applyBorder="1" applyAlignment="1" applyProtection="1">
      <alignment horizontal="left" vertical="center"/>
    </xf>
    <xf numFmtId="0" fontId="24" fillId="2" borderId="8" xfId="0" applyFont="1" applyFill="1" applyBorder="1" applyAlignment="1" applyProtection="1">
      <alignment horizontal="left" vertical="center"/>
    </xf>
    <xf numFmtId="0" fontId="24" fillId="2" borderId="3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0" fillId="2" borderId="30" xfId="5" applyFont="1" applyBorder="1" applyAlignment="1">
      <alignment horizontal="center" wrapText="1"/>
    </xf>
    <xf numFmtId="0" fontId="0" fillId="2" borderId="31" xfId="5" applyFont="1" applyBorder="1" applyAlignment="1">
      <alignment horizontal="center" wrapText="1"/>
    </xf>
    <xf numFmtId="0" fontId="0" fillId="2" borderId="39" xfId="5" applyFont="1" applyBorder="1" applyAlignment="1">
      <alignment horizontal="center" wrapText="1"/>
    </xf>
    <xf numFmtId="0" fontId="0" fillId="2" borderId="40" xfId="5" applyFont="1" applyBorder="1" applyAlignment="1">
      <alignment horizontal="center" wrapText="1"/>
    </xf>
    <xf numFmtId="0" fontId="0" fillId="2" borderId="41" xfId="5" applyFont="1" applyBorder="1" applyAlignment="1">
      <alignment horizontal="center" wrapText="1"/>
    </xf>
    <xf numFmtId="0" fontId="0" fillId="2" borderId="42" xfId="5" applyFont="1" applyBorder="1" applyAlignment="1">
      <alignment horizontal="center" wrapText="1"/>
    </xf>
    <xf numFmtId="0" fontId="0" fillId="2" borderId="61" xfId="5" applyFont="1" applyBorder="1" applyAlignment="1">
      <alignment horizontal="center" wrapText="1"/>
    </xf>
    <xf numFmtId="0" fontId="8" fillId="2" borderId="62" xfId="5" applyFont="1" applyBorder="1" applyAlignment="1">
      <alignment horizontal="center" wrapText="1"/>
    </xf>
    <xf numFmtId="0" fontId="0" fillId="2" borderId="63" xfId="5" applyFont="1" applyBorder="1" applyAlignment="1">
      <alignment horizontal="center" wrapText="1"/>
    </xf>
    <xf numFmtId="0" fontId="3" fillId="2" borderId="58" xfId="5" applyFont="1" applyBorder="1" applyAlignment="1">
      <alignment horizontal="center" wrapText="1"/>
    </xf>
    <xf numFmtId="0" fontId="5" fillId="2" borderId="63" xfId="0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0" fillId="55" borderId="90" xfId="0" applyFont="1" applyFill="1" applyBorder="1" applyAlignment="1" applyProtection="1">
      <alignment horizontal="center" vertical="center" wrapText="1"/>
    </xf>
    <xf numFmtId="0" fontId="0" fillId="55" borderId="92" xfId="0" applyFont="1" applyFill="1" applyBorder="1" applyAlignment="1" applyProtection="1">
      <alignment horizontal="center" vertical="center" wrapText="1"/>
    </xf>
    <xf numFmtId="0" fontId="0" fillId="55" borderId="93" xfId="0" applyFont="1" applyFill="1" applyBorder="1" applyAlignment="1" applyProtection="1">
      <alignment horizontal="center" vertical="center" wrapText="1"/>
    </xf>
    <xf numFmtId="0" fontId="0" fillId="55" borderId="91" xfId="0" applyFont="1" applyFill="1" applyBorder="1" applyAlignment="1" applyProtection="1">
      <alignment horizontal="center" vertical="center" wrapText="1"/>
    </xf>
    <xf numFmtId="0" fontId="0" fillId="55" borderId="94" xfId="0" applyFont="1" applyFill="1" applyBorder="1" applyAlignment="1" applyProtection="1">
      <alignment horizontal="center" vertical="center" wrapText="1"/>
    </xf>
    <xf numFmtId="0" fontId="0" fillId="55" borderId="95" xfId="0" applyFont="1" applyFill="1" applyBorder="1" applyAlignment="1" applyProtection="1">
      <alignment horizontal="center" vertical="center" wrapText="1"/>
    </xf>
  </cellXfs>
  <cellStyles count="157">
    <cellStyle name=" 1" xfId="144"/>
    <cellStyle name="=C:\WINNT35\SYSTEM32\COMMAND.COM" xfId="139"/>
    <cellStyle name="20% - Accent1" xfId="85" builtinId="30" hidden="1"/>
    <cellStyle name="20% - Accent2" xfId="89" builtinId="34" hidden="1"/>
    <cellStyle name="20% - Accent3" xfId="93" builtinId="38" hidden="1"/>
    <cellStyle name="20% - Accent4" xfId="97" builtinId="42" hidden="1"/>
    <cellStyle name="20% - Accent5" xfId="101" builtinId="46" hidden="1"/>
    <cellStyle name="20% - Accent6" xfId="105" builtinId="50" hidden="1"/>
    <cellStyle name="40% - Accent1" xfId="86" builtinId="31" hidden="1"/>
    <cellStyle name="40% - Accent2" xfId="90" builtinId="35" hidden="1"/>
    <cellStyle name="40% - Accent3" xfId="94" builtinId="39" hidden="1"/>
    <cellStyle name="40% - Accent4" xfId="98" builtinId="43" hidden="1"/>
    <cellStyle name="40% - Accent5" xfId="102" builtinId="47" hidden="1"/>
    <cellStyle name="40% - Accent6" xfId="106" builtinId="51" hidden="1"/>
    <cellStyle name="60% - Accent1" xfId="87" builtinId="32" hidden="1"/>
    <cellStyle name="60% - Accent2" xfId="91" builtinId="36" hidden="1"/>
    <cellStyle name="60% - Accent3" xfId="95" builtinId="40" hidden="1"/>
    <cellStyle name="60% - Accent4" xfId="99" builtinId="44" hidden="1"/>
    <cellStyle name="60% - Accent5" xfId="103" builtinId="48" hidden="1"/>
    <cellStyle name="60% - Accent6" xfId="107" builtinId="52" hidden="1"/>
    <cellStyle name="Accent1" xfId="84" builtinId="29" hidden="1"/>
    <cellStyle name="Accent2" xfId="88" builtinId="33" hidden="1"/>
    <cellStyle name="Accent3" xfId="92" builtinId="37" hidden="1"/>
    <cellStyle name="Accent4" xfId="96" builtinId="41" hidden="1"/>
    <cellStyle name="Accent5" xfId="100" builtinId="45" hidden="1"/>
    <cellStyle name="Accent6" xfId="104" builtinId="49" hidden="1"/>
    <cellStyle name="ÅëÈ­ [0]_´ë¿ìÃâÇÏ¿äÃ» " xfId="145"/>
    <cellStyle name="ÅëÈ­_´ë¿ìÃâÇÏ¿äÃ» " xfId="146"/>
    <cellStyle name="ÄÞ¸¶ [0]_´ë¿ìÃâÇÏ¿äÃ» " xfId="147"/>
    <cellStyle name="ÄÞ¸¶_´ë¿ìÃâÇÏ¿äÃ» " xfId="148"/>
    <cellStyle name="Bad" xfId="61" builtinId="27" hidden="1"/>
    <cellStyle name="Bad" xfId="74" builtinId="27" hidden="1"/>
    <cellStyle name="Ç¥ÁØ_´ë¿ìÃâÇÏ¿äÃ» " xfId="149"/>
    <cellStyle name="Calculation" xfId="65" builtinId="22" hidden="1"/>
    <cellStyle name="Calculation" xfId="78" builtinId="22" hidden="1"/>
    <cellStyle name="Check Cell" xfId="67" builtinId="23" hidden="1"/>
    <cellStyle name="Check Cell" xfId="80" builtinId="23" hidden="1"/>
    <cellStyle name="checkExposure" xfId="1"/>
    <cellStyle name="checkLiq" xfId="2"/>
    <cellStyle name="Comma [0]" xfId="108" builtinId="6" hidden="1"/>
    <cellStyle name="Comma 2" xfId="150"/>
    <cellStyle name="Currency [0]" xfId="109" builtinId="7" hidden="1"/>
    <cellStyle name="Explanatory Text" xfId="68" builtinId="53" hidden="1"/>
    <cellStyle name="Explanatory Text" xfId="81" builtinId="53" hidden="1"/>
    <cellStyle name="Good" xfId="60" builtinId="26" hidden="1"/>
    <cellStyle name="Good" xfId="73" builtinId="26" hidden="1"/>
    <cellStyle name="greyed" xfId="3"/>
    <cellStyle name="Heading 1" xfId="4"/>
    <cellStyle name="Heading 1 2" xfId="129"/>
    <cellStyle name="Heading 2 2" xfId="130"/>
    <cellStyle name="Heading 2 3" xfId="114"/>
    <cellStyle name="Heading 3" xfId="58" builtinId="18" hidden="1"/>
    <cellStyle name="Heading 3" xfId="71" builtinId="18" hidden="1"/>
    <cellStyle name="Heading 4" xfId="59" builtinId="19" hidden="1"/>
    <cellStyle name="Heading 4" xfId="72" builtinId="19" hidden="1"/>
    <cellStyle name="HeadingTable" xfId="5"/>
    <cellStyle name="highlightExposure" xfId="6"/>
    <cellStyle name="highlightExposure 2" xfId="115"/>
    <cellStyle name="highlightPD" xfId="7"/>
    <cellStyle name="highlightPD 2" xfId="116"/>
    <cellStyle name="highlightPercentage" xfId="8"/>
    <cellStyle name="highlightPercentage 2" xfId="117"/>
    <cellStyle name="highlightText" xfId="9"/>
    <cellStyle name="highlightText 2" xfId="118"/>
    <cellStyle name="Hyperlink" xfId="143" builtinId="8"/>
    <cellStyle name="Hyperlink 2" xfId="151"/>
    <cellStyle name="Input" xfId="63" builtinId="20" hidden="1"/>
    <cellStyle name="Input" xfId="76" builtinId="20" hidden="1"/>
    <cellStyle name="inputDate" xfId="10"/>
    <cellStyle name="inputDate 2" xfId="137"/>
    <cellStyle name="inputDate 3" xfId="119"/>
    <cellStyle name="inputExposure" xfId="11"/>
    <cellStyle name="inputExposure 2" xfId="138"/>
    <cellStyle name="inputExposure 3" xfId="120"/>
    <cellStyle name="inputMaturity" xfId="12"/>
    <cellStyle name="inputMaturity 2" xfId="121"/>
    <cellStyle name="inputParameterE" xfId="13"/>
    <cellStyle name="inputParameterE 2" xfId="122"/>
    <cellStyle name="inputPD" xfId="14"/>
    <cellStyle name="inputPD 2" xfId="123"/>
    <cellStyle name="inputPercentage" xfId="15"/>
    <cellStyle name="inputPercentage 2" xfId="124"/>
    <cellStyle name="inputPercentageL" xfId="16"/>
    <cellStyle name="inputPercentageL 2" xfId="125"/>
    <cellStyle name="inputPercentageS" xfId="17"/>
    <cellStyle name="inputPercentageS 2" xfId="126"/>
    <cellStyle name="inputSelection" xfId="18"/>
    <cellStyle name="inputSelection 2" xfId="127"/>
    <cellStyle name="inputText" xfId="19"/>
    <cellStyle name="inputText 2" xfId="136"/>
    <cellStyle name="inputText 3" xfId="128"/>
    <cellStyle name="Linked Cell" xfId="66" builtinId="24" hidden="1"/>
    <cellStyle name="Linked Cell" xfId="79" builtinId="24" hidden="1"/>
    <cellStyle name="Migliaia 2" xfId="113"/>
    <cellStyle name="Neutral" xfId="62" builtinId="28" hidden="1"/>
    <cellStyle name="Neutral" xfId="75" builtinId="28" hidden="1"/>
    <cellStyle name="Normal" xfId="0" builtinId="0"/>
    <cellStyle name="Normal 116" xfId="140"/>
    <cellStyle name="Normal 2" xfId="142"/>
    <cellStyle name="Normal 2 2" xfId="152"/>
    <cellStyle name="Normal 3" xfId="153"/>
    <cellStyle name="Normal 4" xfId="154"/>
    <cellStyle name="Normale 2" xfId="112"/>
    <cellStyle name="optionalDate" xfId="110"/>
    <cellStyle name="optionalDate 2" xfId="111"/>
    <cellStyle name="optionalExposure" xfId="20"/>
    <cellStyle name="optionalMaturity" xfId="21"/>
    <cellStyle name="optionalPD" xfId="22"/>
    <cellStyle name="optionalPercentage" xfId="23"/>
    <cellStyle name="optionalPercentageL" xfId="24"/>
    <cellStyle name="optionalPercentageS" xfId="25"/>
    <cellStyle name="optionalSelection" xfId="26"/>
    <cellStyle name="optionalText" xfId="27"/>
    <cellStyle name="Output" xfId="64" builtinId="21" hidden="1"/>
    <cellStyle name="Output" xfId="77" builtinId="21" hidden="1"/>
    <cellStyle name="Percent" xfId="141" builtinId="5"/>
    <cellStyle name="Percent 2" xfId="155"/>
    <cellStyle name="Percent 3" xfId="156"/>
    <cellStyle name="reviseExposure" xfId="28"/>
    <cellStyle name="showCheck" xfId="29"/>
    <cellStyle name="showExposure" xfId="30"/>
    <cellStyle name="showParameterE" xfId="31"/>
    <cellStyle name="showParameterS" xfId="32"/>
    <cellStyle name="showPD" xfId="33"/>
    <cellStyle name="showPercentage" xfId="34"/>
    <cellStyle name="showSelection" xfId="35"/>
    <cellStyle name="sup2Date" xfId="36"/>
    <cellStyle name="sup2Int" xfId="37"/>
    <cellStyle name="sup2ParameterE" xfId="38"/>
    <cellStyle name="sup2Percentage" xfId="39"/>
    <cellStyle name="sup2PercentageL" xfId="40"/>
    <cellStyle name="sup2PercentageM" xfId="41"/>
    <cellStyle name="sup2Selection" xfId="42"/>
    <cellStyle name="sup2Text" xfId="43"/>
    <cellStyle name="sup3ParameterE" xfId="44"/>
    <cellStyle name="sup3Percentage" xfId="45"/>
    <cellStyle name="supDate" xfId="46"/>
    <cellStyle name="supDate 2" xfId="135"/>
    <cellStyle name="supFloat" xfId="47"/>
    <cellStyle name="supInt" xfId="48"/>
    <cellStyle name="supInt 2" xfId="132"/>
    <cellStyle name="supParameterE" xfId="49"/>
    <cellStyle name="supParameterE 2" xfId="134"/>
    <cellStyle name="supParameterS" xfId="50"/>
    <cellStyle name="supPD" xfId="51"/>
    <cellStyle name="supPercentage" xfId="52"/>
    <cellStyle name="supPercentageL" xfId="53"/>
    <cellStyle name="supPercentageM" xfId="54"/>
    <cellStyle name="supSelection" xfId="55"/>
    <cellStyle name="supSelection 2" xfId="133"/>
    <cellStyle name="supText" xfId="56"/>
    <cellStyle name="supText 2" xfId="131"/>
    <cellStyle name="Title" xfId="57" builtinId="15" hidden="1"/>
    <cellStyle name="Title" xfId="70" builtinId="15" hidden="1"/>
    <cellStyle name="Total" xfId="69" builtinId="25" hidden="1"/>
    <cellStyle name="Total" xfId="82" builtinId="25" hidden="1"/>
    <cellStyle name="Warning Text" xfId="83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FFCC"/>
      <color rgb="FFFFEC72"/>
      <color rgb="FF99CCFF"/>
      <color rgb="FFCCFF99"/>
      <color rgb="FFFFCC99"/>
      <color rgb="FFFFFF99"/>
      <color rgb="FFEBEC72"/>
      <color rgb="FFBCBDBC"/>
      <color rgb="FFAA322F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edlabanki.is/schemas' xmlns:ns2='http://sedlabanki.is/Commonschema'">
  <Schema ID="Schema2" Namespace="http://sedlabanki.is/Commonschema">
    <xs:schema xmlns:xs="http://www.w3.org/2001/XMLSchema" xmlns:altova="http://www.altova.com/xml-schema-extensions" xmlns="http://sedlabanki.is/Commonschema" targetNamespace="http://sedlabanki.is/Commonschema" elementFormDefault="qualified" attributeFormDefault="unqualified" version="1.0">
      <!--Sameiginlegar gagnatýpur fyrir gagnaskil SÍ-->
      <!--Útgáfa 1.02-->
      <!--Gagnatýpur skilgreindar af SÍ-->
      <xs:simpleType name="ÚtgáfaTegund">
        <xs:annotation>
          <xs:documentation>Útgáfunúmer skýrslu</xs:documentation>
          <xs:appinfo>
            <altova:exampleValues>
              <altova:example value="1N4148"/>
            </altova:exampleValues>
          </xs:appinfo>
        </xs:annotation>
        <xs:restriction base="xs:string"/>
      </xs:simpleType>
      <xs:simpleType name="Kennitala">
        <xs:annotation>
          <xs:documentation>Kennitala þarf að vera lögleg íslensk kennitala fyrirtækis eða einstaklings.  Kennitala er rituð sem 10 tölustafir (án bandstriks)</xs:documentation>
          <xs:appinfo>
            <altova:exampleValues>
              <altova:example value="5602694129"/>
            </altova:exampleValues>
          </xs:appinfo>
        </xs:annotation>
        <xs:restriction base="xs:string">
          <xs:whiteSpace value="collapse"/>
          <xs:pattern value="([0-9][0-9][0-9][0-9][0-9][0-9][0-9][0-9][0-9][0-9])"/>
        </xs:restriction>
      </xs:simpleType>
      <xs:simpleType name="Dagsetning">
        <xs:annotation>
          <xs:documentation>Dagsetning á formatinu yyyy-mm-dd (t.d. 2002-09-24)</xs:documentation>
        </xs:annotation>
        <xs:restriction base="xs:date"/>
      </xs:simpleType>
      <xs:simpleType name="Upphæð">
        <xs:annotation>
          <xs:documentation>Upphæðir á að skila í milljónum</xs:documentation>
        </xs:annotation>
        <xs:restriction base="xs:decimal"/>
      </xs:simpleType>
      <xs:simpleType name="Prósenta">
        <xs:annotation>
          <xs:documentation>Prósentur eru gefnar upp með fjórum aukastöfum</xs:documentation>
        </xs:annotation>
        <xs:restriction base="xs:decimal">
          <xs:fractionDigits value="5"/>
          <xs:totalDigits value="9"/>
        </xs:restriction>
      </xs:simpleType>
      <xs:simpleType name="Gengi">
        <xs:annotation>
          <xs:documentation>Gengi gjaldmiðils er rauntala þar sem amk 4 aukastafir eru fyrir notaðir, 5 eða 6 þar sem það á við</xs:documentation>
        </xs:annotation>
        <xs:restriction base="xs:decimal"/>
      </xs:simpleType>
      <xs:simpleType name="Fjöldi">
        <xs:annotation>
          <xs:documentation>Fjöldi, heiltala</xs:documentation>
        </xs:annotation>
        <xs:restriction base="xs:long"/>
      </xs:simpleType>
      <xs:simpleType name="FjöldiEininga">
        <xs:annotation>
          <xs:documentation>FjöldiEininga, getur verið 19 tölustafir og þar af allt að 6 aukastafir, gildi getur verið neikvætt</xs:documentation>
        </xs:annotation>
        <xs:restriction base="xs:decimal">
          <xs:totalDigits value="19"/>
          <xs:fractionDigits value="6"/>
        </xs:restriction>
      </xs:simpleType>
      <xs:simpleType name="Heiti">
        <xs:annotation>
          <xs:documentation>Heiti (100 stafir)</xs:documentation>
        </xs:annotation>
        <xs:restriction base="xs:string">
          <xs:maxLength value="100"/>
        </xs:restriction>
      </xs:simpleType>
      <xs:simpleType name="HeitiLangt">
        <xs:annotation>
          <xs:documentation>Langt heiti (5000 stafir)</xs:documentation>
        </xs:annotation>
        <xs:restriction base="xs:string">
          <xs:maxLength value="5000"/>
        </xs:restriction>
      </xs:simpleType>
      <xs:complexType name="TengiliðurTegund">
        <xs:annotation>
          <xs:documentation>Nafn, netfang og sími</xs:documentation>
        </xs:annotation>
        <xs:attributeGroup ref="TengiliðurAttribute"/>
      </xs:complexType>
      <!--Staðlar-->
      <xs:simpleType name="Gjaldmiðill">
        <xs:annotation>
          <xs:documentation>Þriggja stafa auðkenni gjaldmiðils, ISO 4217</xs:documentation>
          <xs:appinfo>
            <altova:exampleValues>
              <altova:example value="ISK"/>
              <altova:example value="USD"/>
              <altova:example value="EUR"/>
            </altova:exampleValues>
          </xs:appinfo>
        </xs:annotation>
        <xs:restriction base="xs:string">
          <xs:length value="3"/>
          <xs:pattern value="[A-Z]{3}"/>
        </xs:restriction>
      </xs:simpleType>
      <xs:simpleType name="Land">
        <xs:annotation>
          <xs:documentation>Þriggja stafa landakóði viðkomandi lands er notaður skv. ISO 3166-1, Alpha-2 code</xs:documentation>
          <xs:appinfo>
            <altova:exampleValues>
              <altova:example value="IS"/>
              <altova:example value="DK"/>
            </altova:exampleValues>
          </xs:appinfo>
        </xs:annotation>
        <xs:restriction base="xs:string">
          <xs:whiteSpace value="collapse"/>
          <xs:pattern value="([A-Z]{2})|(4F)|(4C)|(4S)|(4J)|(1C)|(5Z)?"/>
        </xs:restriction>
      </xs:simpleType>
      <xs:simpleType name="ISAT">
        <xs:annotation>
          <xs:documentation>ISAT2008 (sjá http://www.hagstofa.is/Pages/1830)</xs:documentation>
        </xs:annotation>
        <xs:restriction base="xs:string">
          <xs:maxLength value="7"/>
        </xs:restriction>
      </xs:simpleType>
      <xs:simpleType name="Rekstrarform">
        <xs:annotation>
          <xs:documentation>Tveggja stafa kóði skv. RSK, t.d. E1 fyrir ehf.</xs:documentation>
          <xs:appinfo>
            <altova:exampleValues>
              <altova:example value="A1"/>
              <altova:example value="E1"/>
            </altova:exampleValues>
          </xs:appinfo>
        </xs:annotation>
        <xs:restriction base="xs:string">
          <xs:pattern value="([A-Z|0-9]{2})?"/>
          <xs:enumeration value="A1"/>
          <xs:enumeration value="A2"/>
          <xs:enumeration value="AX"/>
          <xs:enumeration value="B1"/>
          <xs:enumeration value="B2"/>
          <xs:enumeration value="C1"/>
          <xs:enumeration value="C2"/>
          <xs:enumeration value="D1"/>
          <xs:enumeration value="D4"/>
          <xs:enumeration value="DX"/>
          <xs:enumeration value="E1"/>
          <xs:enumeration value="E2"/>
          <xs:enumeration value="F1"/>
          <xs:enumeration value="G1"/>
          <xs:enumeration value="G2"/>
          <xs:enumeration value="H1"/>
          <xs:enumeration value="H2"/>
          <xs:enumeration value="HX"/>
          <xs:enumeration value="K1"/>
          <xs:enumeration value="K2"/>
          <xs:enumeration value="K3"/>
          <xs:enumeration value="K4"/>
          <xs:enumeration value="K5"/>
          <xs:enumeration value="KX"/>
          <xs:enumeration value="L1"/>
          <xs:enumeration value="LX"/>
          <xs:enumeration value="M1"/>
          <xs:enumeration value="N1"/>
          <xs:enumeration value="N2"/>
          <xs:enumeration value="NX"/>
          <xs:enumeration value="P1"/>
          <xs:enumeration value="P2"/>
          <xs:enumeration value="P3"/>
          <xs:enumeration value="P4"/>
          <xs:enumeration value="R1"/>
          <xs:enumeration value="R2"/>
          <xs:enumeration value="Z1"/>
          <xs:enumeration value="Z2"/>
          <xs:enumeration value="Z3"/>
          <xs:enumeration value="ZX"/>
        </xs:restriction>
      </xs:simpleType>
      <!--Sameiginlegir hausar á öll gagnaskil SÍ-->
      <xs:element name="Haus">
        <xs:annotation>
          <xs:documentation>Upplýsingar um skilaaðila, uppgjörsdagsetningu og tengiliði</xs:documentation>
        </xs:annotation>
        <xs:complexType>
          <xs:attributeGroup ref="HausAttribute"/>
          <xs:attributeGroup ref="TengiliðurAttribute"/>
        </xs:complexType>
      </xs:element>
      <xs:element name="HausMeðBankaNr">
        <xs:annotation>
          <xs:documentation>Upplýsingar um skilaaðila, uppgjörsdagsetningu og tengiliði</xs:documentation>
        </xs:annotation>
        <xs:complexType>
          <xs:attributeGroup ref="HausMeðBankaNrAttribute"/>
          <xs:attributeGroup ref="TengiliðurAttribute"/>
        </xs:complexType>
      </xs:element>
      <xs:element name="HausMeðBankaNrOgDeild">
        <xs:annotation>
          <xs:documentation>Upplýsingar um skilaaðila, uppgjörsdagsetningu og tengiliði</xs:documentation>
        </xs:annotation>
        <xs:complexType>
          <xs:attributeGroup ref="HausMeðBankaNrOgDeildAttribute"/>
          <xs:attributeGroup ref="TengiliðurAttribute"/>
        </xs:complexType>
      </xs:element>
      <xs:element name="HausMeðDeild">
        <xs:annotation>
          <xs:documentation>Upplýsingar um skilaaðila, uppgjörsdagsetningu og tengiliði</xs:documentation>
        </xs:annotation>
        <xs:complexType>
          <xs:attributeGroup ref="HausMeðDeildAttribute"/>
          <xs:attributeGroup ref="TengiliðurAttribute"/>
        </xs:complexType>
      </xs:element>
      <xs:element name="Útgáfa" type="ÚtgáfaTegund">
        <xs:annotation>
          <xs:documentation>Útgáfu númer skýrslu(eyðublaðs)</xs:documentation>
        </xs:annotation>
      </xs:element>
      <xs:attributeGroup name="HausAttribute">
        <xs:attribute name="Kennitala" type="Kennitala" use="required">
          <xs:annotation>
            <xs:documentation>Kennitala aðila</xs:documentation>
          </xs:annotation>
        </xs:attribute>
        <xs:attribute name="UppgjörsDagsetning" type="Dagsetning" use="required">
          <xs:annotation>
            <xs:documentation>Gögnin miðast við stöðu í kerfum í lok þessarar dagsetningar</xs:documentation>
          </xs:annotation>
        </xs:attribute>
        <xs:attribute name="Deild" type="xs:string" use="optional">
          <xs:annotation>
            <xs:documentation>Deild skila aðila (ef við á)</xs:documentation>
          </xs:annotation>
        </xs:attribute>
        <xs:attribute name="BankaNr" use="optional">
          <xs:annotation>
            <xs:documentation>Bankanúmer 3 stafa númer</xs:documentation>
            <xs:appinfo>
              <altova:exampleValues>
                <altova:example value="512"/>
              </altova:exampleValues>
            </xs:appinfo>
          </xs:annotation>
          <xs:simpleType>
            <xs:restriction base="xs:string">
              <xs:pattern value="([0-9][0-9][0-9]|[0-9][0-9][0-9][0-9])"/>
            </xs:restriction>
          </xs:simpleType>
        </xs:attribute>
      </xs:attributeGroup>
      <xs:attributeGroup name="HausMeðBankaNrAttribute">
        <xs:attribute name="Kennitala" type="Kennitala" use="required">
          <xs:annotation>
            <xs:documentation>Kennitala aðila</xs:documentation>
          </xs:annotation>
        </xs:attribute>
        <xs:attribute name="UppgjörsDagsetning" type="Dagsetning" use="required">
          <xs:annotation>
            <xs:documentation>Gögnin miðast við stöðu í kerfum í lok þessarar dagsetningar</xs:documentation>
          </xs:annotation>
        </xs:attribute>
        <xs:attribute name="Deild" type="xs:string" use="optional">
          <xs:annotation>
            <xs:documentation>Deild skila aðila (ef við á)</xs:documentation>
          </xs:annotation>
        </xs:attribute>
        <xs:attribute name="BankaNr" use="required">
          <xs:annotation>
            <xs:documentation>Bankanúmer 3 stafa númer</xs:documentation>
            <xs:appinfo>
              <altova:exampleValues>
                <altova:example value="512"/>
              </altova:exampleValues>
            </xs:appinfo>
          </xs:annotation>
          <xs:simpleType>
            <xs:restriction base="xs:string">
              <xs:pattern value="([0-9][0-9][0-9]|[0-9][0-9][0-9][0-9])"/>
            </xs:restriction>
          </xs:simpleType>
        </xs:attribute>
      </xs:attributeGroup>
      <xs:attributeGroup name="HausMeðBankaNrOgDeildAttribute">
        <xs:attribute name="Kennitala" type="Kennitala" use="required">
          <xs:annotation>
            <xs:documentation>Kennitala aðila</xs:documentation>
          </xs:annotation>
        </xs:attribute>
        <xs:attribute name="UppgjörsDagsetning" type="Dagsetning" use="required">
          <xs:annotation>
            <xs:documentation>Gögnin miðast við stöðu í kerfum í lok þessarar dagsetningar</xs:documentation>
          </xs:annotation>
        </xs:attribute>
        <xs:attribute name="Deild" type="xs:string" use="required">
          <xs:annotation>
            <xs:documentation>Deild skila aðila (ef við á)</xs:documentation>
          </xs:annotation>
        </xs:attribute>
        <xs:attribute name="BankaNr" use="required">
          <xs:annotation>
            <xs:documentation>Bankanúmer 3 stafa númer</xs:documentation>
            <xs:appinfo>
              <altova:exampleValues>
                <altova:example value="512"/>
              </altova:exampleValues>
            </xs:appinfo>
          </xs:annotation>
          <xs:simpleType>
            <xs:restriction base="xs:string">
              <xs:pattern value="([0-9][0-9][0-9]|[0-9][0-9][0-9][0-9])"/>
            </xs:restriction>
          </xs:simpleType>
        </xs:attribute>
      </xs:attributeGroup>
      <xs:attributeGroup name="HausMeðDeildAttribute">
        <xs:attribute name="Kennitala" type="Kennitala" use="required">
          <xs:annotation>
            <xs:documentation>Kennitala aðila</xs:documentation>
          </xs:annotation>
        </xs:attribute>
        <xs:attribute name="UppgjörsDagsetning" type="Dagsetning" use="required">
          <xs:annotation>
            <xs:documentation>Gögnin miðast við stöðu í kerfum í lok þessarar dagsetningar</xs:documentation>
          </xs:annotation>
        </xs:attribute>
        <xs:attribute name="Deild" type="xs:string" use="required">
          <xs:annotation>
            <xs:documentation>Deild skila aðila (ef við á)</xs:documentation>
          </xs:annotation>
        </xs:attribute>
        <xs:attribute name="BankaNr" use="optional">
          <xs:annotation>
            <xs:documentation>Bankanúmer 3 stafa númer</xs:documentation>
            <xs:appinfo>
              <altova:exampleValues>
                <altova:example value="512"/>
              </altova:exampleValues>
            </xs:appinfo>
          </xs:annotation>
          <xs:simpleType>
            <xs:restriction base="xs:string">
              <xs:pattern value="([0-9][0-9][0-9]|[0-9][0-9][0-9][0-9])"/>
            </xs:restriction>
          </xs:simpleType>
        </xs:attribute>
      </xs:attributeGroup>
      <xs:attributeGroup name="TengiliðurAttribute">
        <xs:attribute name="TengiliðurNafn" type="Heiti" use="required"/>
        <xs:attribute name="TengiliðurTölvupóstfang" type="Heiti" use="required"/>
        <xs:attribute name="TengiliðurSími" type="Heiti" use="required"/>
        <xs:attribute name="AukaTengiliður1Nafn" type="Heiti" use="optional"/>
        <xs:attribute name="AukaTengiliður1Tölvupóstfang" type="Heiti" use="optional"/>
        <xs:attribute name="AukaTengiliðu1rSími" type="Heiti" use="optional"/>
        <xs:attribute name="AukaTengiliður2Nafn" type="Heiti" use="optional"/>
        <xs:attribute name="AukaTengiliðu2rTölvupóstfang" type="Heiti" use="optional"/>
        <xs:attribute name="AukaTengiliður2Sími" type="Heiti" use="optional"/>
      </xs:attributeGroup>
      <xs:attributeGroup name="Myntskipting">
        <xs:attribute name="ISK" type="Upphæð" use="required"/>
        <xs:attribute name="EUR" type="Upphæð" use="required"/>
        <xs:attribute name="USD" type="Upphæð" use="required"/>
        <xs:attribute name="GBP" type="Upphæð" use="required"/>
        <xs:attribute name="JPY" type="Upphæð" use="required"/>
        <xs:attribute name="DKK" type="Upphæð" use="required"/>
        <xs:attribute name="NOK" type="Upphæð" use="required"/>
        <xs:attribute name="SEK" type="Upphæð" use="required"/>
        <xs:attribute name="CHF" type="Upphæð" use="required"/>
        <xs:attribute name="AðrirGjaldmiðlar" type="Upphæð" use="required"/>
      </xs:attributeGroup>
    </xs:schema>
  </Schema>
  <Schema ID="Schema1" SchemaRef="Schema2" Namespace="http://sedlabanki.is/schemas">
    <xs:schema xmlns:xs="http://www.w3.org/2001/XMLSchema" xmlns:cs="http://sedlabanki.is/Commonschema" xmlns="http://sedlabanki.is/schemas" targetNamespace="http://sedlabanki.is/schemas" elementFormDefault="qualified" attributeFormDefault="unqualified" version="1.0">
      <xs:import namespace="http://sedlabanki.is/Commonschema" schemaLocation="Schema2"/>
      <!--Útgáfa 1.0-->
      <xs:element name="NSFRS">
        <xs:complexType>
          <xs:all>
            <xs:element ref="cs:HausMeðBankaNrOgDeild"/>
            <xs:element ref="Gögn"/>
            <xs:element ref="cs:Útgáfa"/>
          </xs:all>
        </xs:complexType>
      </xs:element>
      <xs:element name="Gögn">
        <xs:annotation>
          <xs:documentation>Gögn um nauðsynlega fjármögnun</xs:documentation>
        </xs:annotation>
        <xs:complexType>
          <xs:all>
            <xs:element ref="TiltækStöðugFjármögnun"/>
            <xs:element ref="NauðsynlegStöðugFjármögnun"/>
            <xs:element ref="Niðurstaða"/>
          </xs:all>
        </xs:complexType>
      </xs:element>
      <xs:attribute name="EUR" type="cs:Upphæð">
        <xs:annotation>
          <xs:documentation>EUR staða í ISK</xs:documentation>
        </xs:annotation>
      </xs:attribute>
      <xs:attribute name="USD" type="cs:Upphæð">
        <xs:annotation>
          <xs:documentation>USD staða í ISK</xs:documentation>
        </xs:annotation>
      </xs:attribute>
      <xs:attribute name="ISK" type="cs:Upphæð">
        <xs:annotation>
          <xs:documentation>Staða í ISK</xs:documentation>
        </xs:annotation>
      </xs:attribute>
      <xs:attribute name="AðrirGjaldmiðlar" type="cs:Upphæð">
        <xs:annotation>
          <xs:documentation>Samtal stöður í öðrum gjaldmiðlum í ISK</xs:documentation>
        </xs:annotation>
      </xs:attribute>
      <xs:attribute name="Athugasemd" type="cs:HeitiLangt"/>
      <xs:attributeGroup name="UppgefnarUpphæðir">
        <xs:attribute ref="ISK" use="required"/>
        <xs:attribute ref="EUR" use="required"/>
        <xs:attribute ref="USD" use="required"/>
        <xs:attribute ref="AðrirGjaldmiðlar" use="required"/>
      </xs:attributeGroup>
      <xs:attributeGroup name="NSFRUppgefnarUpphæðir">
        <xs:attribute ref="ISK" use="required"/>
        <xs:attribute ref="AðrirGjaldmiðlar" use="required"/>
      </xs:attributeGroup>
      <!--NSFR element-->
      <xs:element name="MinnaEnÞrírMánISK">
        <xs:annotation>
          <xs:documentation>að 3 mánuðum</xs:documentation>
        </xs:annotation>
        <xs:complexType>
          <xs:attribute ref="ISK"/>
        </xs:complexType>
      </xs:element>
      <xs:element name="MinnaEnÞrírMán">
        <xs:annotation>
          <xs:documentation>að 3 mánuðum</xs:documentation>
        </xs:annotation>
        <xs:complexType>
          <xs:attributeGroup ref="NSFRUppgefnarUpphæðir"/>
        </xs:complexType>
      </xs:element>
      <xs:element name="ÞrírTilSexMánuðir">
        <xs:annotation>
          <xs:documentation>3 til 6 mánuðir</xs:documentation>
        </xs:annotation>
        <xs:complexType>
          <xs:attributeGroup ref="NSFRUppgefnarUpphæðir"/>
        </xs:complexType>
      </xs:element>
      <xs:element name="SexTilNíuMánuðir">
        <xs:annotation>
          <xs:documentation>3 til 6 mánuðir</xs:documentation>
        </xs:annotation>
        <xs:complexType>
          <xs:attributeGroup ref="NSFRUppgefnarUpphæðir"/>
        </xs:complexType>
      </xs:element>
      <xs:element name="NíuMánuðirTilEittÁr">
        <xs:annotation>
          <xs:documentation>9 mánuðir til eitt ár</xs:documentation>
        </xs:annotation>
        <xs:complexType>
          <xs:attributeGroup ref="NSFRUppgefnarUpphæðir"/>
        </xs:complexType>
      </xs:element>
      <xs:element name="EittTilÞrjúÁr">
        <xs:annotation>
          <xs:documentation>1 til 3 ár</xs:documentation>
        </xs:annotation>
        <xs:complexType>
          <xs:attributeGroup ref="NSFRUppgefnarUpphæðir"/>
        </xs:complexType>
      </xs:element>
      <xs:element name="LengraEnÞrjúÁr">
        <xs:annotation>
          <xs:documentation>&gt; 3 ár</xs:documentation>
        </xs:annotation>
        <xs:complexType>
          <xs:attributeGroup ref="NSFRUppgefnarUpphæðir"/>
        </xs:complexType>
      </xs:element>
      <xs:complexType name="NSFRLiður">
        <xs:all>
          <xs:element ref="MinnaEnÞrírMán"/>
          <xs:element ref="ÞrírTilSexMánuðir"/>
          <xs:element ref="SexTilNíuMánuðir"/>
          <xs:element ref="NíuMánuðirTilEittÁr"/>
          <xs:element ref="EittTilÞrjúÁr"/>
          <xs:element ref="LengraEnÞrjúÁr"/>
        </xs:all>
      </xs:complexType>
      <xs:complexType name="NSFRLiðurStyttriEnEittÁr">
        <xs:all>
          <xs:element ref="MinnaEnÞrírMán"/>
          <xs:element ref="ÞrírTilSexMánuðir"/>
          <xs:element ref="SexTilNíuMánuðir"/>
          <xs:element ref="NíuMánuðirTilEittÁr"/>
        </xs:all>
      </xs:complexType>
      <xs:complexType name="NSFRLiðurStyttriEn3Mánuðir">
        <xs:all>
          <xs:element ref="MinnaEnÞrírMán"/>
        </xs:all>
      </xs:complexType>
      <xs:complexType name="NSFRLiðurStyttriEn3MánuðirISK">
        <xs:all>
          <xs:element ref="MinnaEnÞrírMánISK"/>
        </xs:all>
      </xs:complexType>
      <xs:complexType name="NSFRLiðurLengriEnEittÁr">
        <xs:all>
          <xs:element ref="EittTilÞrjúÁr"/>
          <xs:element ref="LengraEnÞrjúÁr"/>
        </xs:all>
      </xs:complexType>
      <!--Level 4 element skilgreind -->
      <xs:element name="EncumberedForPeriodsShorterThan6Months" type="NSFRLiðurStyttriEnEittÁr"/>
      <xs:element name="EncumberedForPeriodsLongerThanEqual1Year" type="NSFRLiðurStyttriEnEittÁr"/>
      <xs:element name="EncumberedForPeriodsLongerThanEqual6MonthsToShorterThan1Year" type="NSFRLiðurStyttriEnEittÁr"/>
      <xs:element name="EncumberedForPeriodsShorterThan6MonthsFull" type="NSFRLiður"/>
      <xs:element name="EncumberedForPeriodsLongerThanEqual6MonthsToShorterThan1YearFull" type="NSFRLiður"/>
      <xs:element name="EncumberedForPeriodsLargerThanEqual1YearFull" type="NSFRLiður"/>
      <xs:element name="EncumberedForPeriodsLargerThan6MonthsLongerThanYear" type="NSFRLiðurLengriEnEittÁr"/>
      <xs:element name="EncumberedForPeriodsLargerThanEqual6MonthsToShorterThan1Year" type="NSFRLiðurLengriEnEittÁr"/>
      <xs:element name="EncumberedForPeriodsLargerThanEqual1YearLongerThanYear" type="NSFRLiðurLengriEnEittÁr"/>
      <!--Level 3 element skilgreind -->
      <xs:element name="Unencumbered" type="NSFRLiðurStyttriEnEittÁr"/>
      <xs:element name="UnencumberedFull" type="NSFRLiður"/>
      <xs:element name="UnencumberedLongerThanOneYear" type="NSFRLiðurLengriEnEittÁr"/>
      <xs:element name="OfWhichIsANonOperationalDepositAsDefinedInTheLcr" type="NSFRLiður"/>
      <xs:element name="OfWhichIsAnOperationalDepositAsDefinedInTheLcr" type="NSFRLiður"/>
      <xs:element name="OfWhichIsNonDepositUnsecuredFunding" type="NSFRLiður"/>
      <xs:element name="EncumberedWithCounterpartiesOtherThanCentralBanksOfWhich">
        <xs:complexType>
          <xs:all>
            <xs:element ref="EncumberedForPeriodsShorterThan6Months"/>
            <xs:element ref="EncumberedForPeriodsLongerThanEqual6MonthsToShorterThan1Year"/>
            <xs:element ref="EncumberedForPeriodsLongerThanEqual1Year"/>
          </xs:all>
        </xs:complexType>
      </xs:element>
      <xs:element name="EncumberedWithCounterpartiesOtherThanCentralBanksOfWhichFull">
        <xs:complexType>
          <xs:all>
            <xs:element ref="EncumberedForPeriodsShorterThan6MonthsFull"/>
            <xs:element ref="EncumberedForPeriodsLongerThanEqual6MonthsToShorterThan1YearFull"/>
            <xs:element ref="EncumberedForPeriodsLargerThanEqual1YearFull"/>
          </xs:all>
        </xs:complexType>
      </xs:element>
      <xs:element name="EncumberedWithCounterpartiesOtherThanCentralBanksOfWhichLongerThanYear">
        <xs:complexType>
          <xs:all>
            <xs:element ref="EncumberedForPeriodsLargerThan6MonthsLongerThanYear"/>
            <xs:element ref="EncumberedForPeriodsLargerThanEqual6MonthsToShorterThan1Year"/>
            <xs:element ref="EncumberedForPeriodsLargerThanEqual1YearLongerThanYear"/>
          </xs:all>
        </xs:complexType>
      </xs:element>
      <xs:element name="DebtBuyBackRequestsInclRelatedConduits" type="NSFRLiður"/>
      <xs:element name="StructuredProducts" type="NSFRLiður"/>
      <xs:element name="ManagedFunds" type="NSFRLiður"/>
      <xs:element name="OtherNonContractualObligations" type="NSFRLiður"/>
      <xs:element name="RetailAndSmallBusinessCustomers" type="NSFRLiður"/>
      <xs:element name="NonFinancialCorporates" type="NSFRLiður"/>
      <xs:element name="CentralBanks" type="NSFRLiður"/>
      <xs:element name="SovereignsPsesMdbsNdbs" type="NSFRLiður"/>
      <xs:element name="OtherLegalEntitiesIncludingFinancialCorporatesAndFinancialInstitutions" type="NSFRLiður"/>
      <xs:element name="DeferredTaxLiabilitiesDtls" type="NSFRLiður"/>
      <xs:element name="MinorityInterest" type="NSFRLiður"/>
      <xs:element name="AllOtherLiabilitiesAndEquityCategoriesNotIncludedAbove" type="NSFRLiður"/>
      <!--Level 2 element skilgreind -->
      <xs:element name="Tier1AndTier2CapitalBaselIii2022BeforeTheApplicationOfCapitalDeductionsAndExcludingTheProportionOfTier2InstrumentsWithResidualMaturityOfLargerThanOneYear" type="NSFRLiðurLengriEnEittÁr"/>
      <xs:element name="CapitalInstrumentsNotIncludedAboveWithAnEffectiveResidualMaturityOfOneYearOrMore" type="NSFRLiðurLengriEnEittÁr"/>
      <xs:element name="StableAsDefinedInTheLcrdemandAndOrTermDepositsFromRetailAndSmallBusinessCustomers" type="NSFRLiður"/>
      <xs:element name="LessStableAsDefinedInTheLcrDemandAndOrTermDepositsFromRetailAndSmallBusinessCustomers" type="NSFRLiður"/>
      <xs:element name="UnsecuredFundingFromNonFinancialCorporates">
        <xs:complexType>
          <xs:all>
            <xs:element ref="OfWhichIsAnOperationalDepositAsDefinedInTheLcr"/>
            <xs:element ref="OfWhichIsANonOperationalDepositAsDefinedInTheLcr"/>
            <xs:element ref="OfWhichIsNonDepositUnsecuredFunding"/>
          </xs:all>
        </xs:complexType>
      </xs:element>
      <xs:element name="UnsecuredFundingFromCentralBanks">
        <xs:complexType>
          <xs:all>
            <xs:element ref="OfWhichIsAnOperationalDepositAsDefinedInTheLcr"/>
            <xs:element ref="OfWhichIsANonOperationalDepositAsDefinedInTheLcr"/>
            <xs:element ref="OfWhichIsNonDepositUnsecuredFunding"/>
          </xs:all>
        </xs:complexType>
      </xs:element>
      <xs:element name="UnsecuredFundingFromSovereignsPsesMdbsNdbs">
        <xs:complexType>
          <xs:all>
            <xs:element ref="OfWhichIsAnOperationalDepositAsDefinedInTheLcr"/>
            <xs:element ref="OfWhichIsANonOperationalDepositAsDefinedInTheLcr"/>
            <xs:element ref="OfWhichIsNonDepositUnsecuredFunding"/>
          </xs:all>
        </xs:complexType>
      </xs:element>
      <xs:element name="UnsecuredFundingFromOtherLegalEntitiesIncludingFinancialCorporatesAndFinancialInstitutions">
        <xs:complexType>
          <xs:all>
            <xs:element ref="OfWhichIsAnOperationalDepositAsDefinedInTheLcr"/>
            <xs:element ref="OfWhichIsANonOperationalDepositAsDefinedInTheLcr"/>
            <xs:element ref="OfWhichIsNonDepositUnsecuredFunding"/>
          </xs:all>
        </xs:complexType>
      </xs:element>
      <xs:element name="NetDerivativesPayables" type="NSFRLiður"/>
      <xs:element name="OtherLiabilityAndEquityCategories">
        <xs:complexType>
          <xs:all>
            <xs:element ref="DeferredTaxLiabilitiesDtls"/>
            <xs:element ref="MinorityInterest"/>
            <xs:element ref="AllOtherLiabilitiesAndEquityCategoriesNotIncludedAbove"/>
          </xs:all>
        </xs:complexType>
      </xs:element>
      <xs:element name="CoinsAndBanknotes" type="NSFRLiðurStyttriEn3Mánuðir"/>
      <xs:element name="TotalCentralBankReserves" type="NSFRLiður"/>
      <xs:element name="ShortTermUnsecuredInstrumentsAndTransactionsWithOutstandingMaturitiesOfLargerThanOneYearOfWhichAre">
        <xs:complexType>
          <xs:all>
            <xs:element ref="Unencumbered"/>
            <xs:element ref="EncumberedWithCounterpartiesOtherThanCentralBanksOfWhich"/>
          </xs:all>
        </xs:complexType>
      </xs:element>
      <xs:element name="LoansToBanksSubjectToPrudentialSupervisionThatAreNotRenewable">
        <xs:complexType>
          <xs:all>
            <xs:element ref="UnencumberedFull"/>
            <xs:element ref="EncumberedWithCounterpartiesOtherThanCentralBanksOfWhichFull"/>
          </xs:all>
        </xs:complexType>
      </xs:element>
      <xs:element name="LoansToFinancialEntitiesOtherThanLoansToBanksSubjectToPrudentialSupervisionThatAreNotRenewable">
        <xs:complexType>
          <xs:all>
            <xs:element ref="UnencumberedFull"/>
            <xs:element ref="EncumberedWithCounterpartiesOtherThanCentralBanksOfWhichFull"/>
          </xs:all>
        </xs:complexType>
      </xs:element>
      <xs:element name="SecuritiesEligibleForLevel1OfTheLcrStockOfLiquidAssets">
        <xs:complexType>
          <xs:all>
            <xs:element ref="UnencumberedFull"/>
            <xs:element ref="EncumberedWithCounterpartiesOtherThanCentralBanksOfWhichFull"/>
          </xs:all>
        </xs:complexType>
      </xs:element>
      <xs:element name="SecuritiesEligibleForLevel2AOfTheLcrStockOfLiquidAssets">
        <xs:complexType>
          <xs:all>
            <xs:element ref="UnencumberedFull"/>
            <xs:element ref="EncumberedWithCounterpartiesOtherThanCentralBanksOfWhichFull"/>
          </xs:all>
        </xs:complexType>
      </xs:element>
      <xs:element name="SecuritiesEligibleForLevel2BOfTheLcrStockOfLiquidAssets">
        <xs:complexType>
          <xs:all>
            <xs:element ref="UnencumberedFull"/>
            <xs:element ref="EncumberedWithCounterpartiesOtherThanCentralBanksOfWhichFull"/>
          </xs:all>
        </xs:complexType>
      </xs:element>
      <xs:element name="DepositsHeldAtFinancialInstitutionsForOperationalPurposes">
        <xs:complexType>
          <xs:all>
            <xs:element ref="UnencumberedFull"/>
            <xs:element ref="EncumberedWithCounterpartiesOtherThanCentralBanksOfWhichFull"/>
          </xs:all>
        </xs:complexType>
      </xs:element>
      <xs:element name="LoansToNonFinancialCorporateClientsWithResidualMaturitiesLargerThanOneYear">
        <xs:complexType>
          <xs:all>
            <xs:element ref="Unencumbered"/>
            <xs:element ref="EncumberedWithCounterpartiesOtherThanCentralBanksOfWhich"/>
          </xs:all>
        </xs:complexType>
      </xs:element>
      <xs:element name="LoansToCentralBanksWithResidualMaturitiesLargerThanOneYear">
        <xs:complexType>
          <xs:all>
            <xs:element ref="Unencumbered"/>
            <xs:element ref="EncumberedWithCounterpartiesOtherThanCentralBanksOfWhich"/>
          </xs:all>
        </xs:complexType>
      </xs:element>
      <xs:element name="LoansToSovereignsPsesMdbsAndNdbsWithAResidualMaturityOfLargerThanOneYear">
        <xs:complexType>
          <xs:all>
            <xs:element ref="Unencumbered"/>
            <xs:element ref="EncumberedWithCounterpartiesOtherThanCentralBanksOfWhich"/>
          </xs:all>
        </xs:complexType>
      </xs:element>
      <xs:element name="ResidentialMortgagesOfAnyMaturityThatWouldQualifyForThe35pERCENTOrLowerRiskWeightUnderTheBaselIiStandardisedApproachForCreditRisk">
        <xs:complexType>
          <xs:all>
            <xs:element ref="UnencumberedFull"/>
            <xs:element ref="EncumberedWithCounterpartiesOtherThanCentralBanksOfWhichFull"/>
          </xs:all>
        </xs:complexType>
      </xs:element>
      <xs:element name="OtherLoansExcludingLoansToFinancialInsitutionsWithAResidualMaturityOfOneYearOrGreaterThatWouldQualifyForThe35PercentOrLowerRiskWeightUnderTheBaselIiStandardisedApproachForCreditRisk">
        <xs:complexType>
          <xs:all>
            <xs:element ref="UnencumberedLongerThanOneYear"/>
            <xs:element ref="EncumberedWithCounterpartiesOtherThanCentralBanksOfWhichLongerThanYear"/>
          </xs:all>
        </xs:complexType>
      </xs:element>
      <xs:element name="LoansToRetailAndSmallBusinessCustomersExcludingResidentialMortgagesReportedAboveWithAResidualMaturityOfLargerThanOneYear">
        <xs:complexType>
          <xs:all>
            <xs:element ref="Unencumbered"/>
            <xs:element ref="EncumberedWithCounterpartiesOtherThanCentralBanksOfWhich"/>
          </xs:all>
        </xs:complexType>
      </xs:element>
      <xs:element name="PerformingLoansExceptLoansToFinancialInstitutionsAndLoansReportedInAboveCategoriesWithRiskWeightsGreaterThan35PercentUnderTheBaselIiStandardisedApproachForCreditRisk">
        <xs:complexType>
          <xs:all>
            <xs:element ref="UnencumberedFull"/>
            <xs:element ref="EncumberedWithCounterpartiesOtherThanCentralBanksOfWhichFull"/>
          </xs:all>
        </xs:complexType>
      </xs:element>
      <xs:element name="NonHqlaExchangeTradedEquities">
        <xs:complexType>
          <xs:all>
            <xs:element ref="UnencumberedLongerThanOneYear"/>
            <xs:element ref="EncumberedWithCounterpartiesOtherThanCentralBanksOfWhichLongerThanYear"/>
          </xs:all>
        </xs:complexType>
      </xs:element>
      <xs:element name="NonHqlaSecuritiesNotInDefault">
        <xs:complexType>
          <xs:all>
            <xs:element ref="UnencumberedFull"/>
            <xs:element ref="EncumberedWithCounterpartiesOtherThanCentralBanksOfWhichFull"/>
          </xs:all>
        </xs:complexType>
      </xs:element>
      <xs:element name="GoldAndOtherPhysicalTradedCommodities">
        <xs:complexType>
          <xs:all>
            <xs:element ref="UnencumberedLongerThanOneYear"/>
            <xs:element ref="EncumberedWithCounterpartiesOtherThanCentralBanksOfWhichLongerThanYear"/>
          </xs:all>
        </xs:complexType>
      </xs:element>
      <xs:element name="NetDerivativesReceivables" type="NSFRLiður"/>
      <xs:element name="DefaultedSecuritiesAndNonPerformingLoans" type="NSFRLiður"/>
      <xs:element name="AllOtherAssetsNotIncludedInAboveCategoriesThatQualifyFor100percentTreatment" type="NSFRLiður"/>
      <xs:element name="IrrevocableOrConditionallyRevocableLiquidityFacilities" type="NSFRLiður"/>
      <xs:element name="IrrevocableOrConditionallyRevocableCreditFacilities" type="NSFRLiður"/>
      <xs:element name="UnconditionallyRevocableLiquidityFacilities" type="NSFRLiður"/>
      <xs:element name="UnconditionallyRevocableCreditFacilities" type="NSFRLiður"/>
      <xs:element name="TradeFinanceRelatedObligationsIncludingGuaranteesAndLettersOfCredit" type="NSFRLiður"/>
      <xs:element name="GuaranteesAndLettersOfCreditUnrelatedToTradeFinanceObligations" type="NSFRLiður"/>
      <xs:element name="NonContractualObligationsSuchAs">
        <xs:complexType>
          <xs:all>
            <xs:element ref="DebtBuyBackRequestsInclRelatedConduits"/>
            <xs:element ref="StructuredProducts"/>
            <xs:element ref="ManagedFunds"/>
            <xs:element ref="OtherNonContractualObligations"/>
          </xs:all>
        </xs:complexType>
      </xs:element>
      <xs:element name="AllOtherOffBalanceSheetObligationsNotIncludedInTheAboveCategories" type="NSFRLiður"/>
      <xs:element name="NettóGjaldeyriseignirSkv.ReglumUmGjaldeyrisjöfnuðEfUmframGjaldeyrisskuldir" type="NSFRLiðurStyttriEn3MánuðirISK"/>
      <xs:element name="NettóGjaldeyrisskuldlirSkv.ReglumUmGjaldeyrisjöfnuðEfUmframGjaldeyriseignir" type="NSFRLiðurStyttriEn3MánuðirISK"/>
      <xs:element name="SecuredBorrowingsAndLiabilitiesIncludingSecuredsiTtermDepositsOfWhichAreFrom">
        <xs:complexType>
          <xs:all>
            <xs:element ref="RetailAndSmallBusinessCustomers"/>
            <xs:element ref="NonFinancialCorporates"/>
            <xs:element ref="CentralBanks"/>
            <xs:element ref="SovereignsPsesMdbsNdbs"/>
            <xs:element ref="OtherLegalEntitiesIncludingFinancialCorporatesAndFinancialInstitutions"/>
          </xs:all>
        </xs:complexType>
      </xs:element>
      <xs:element name="FramseljanlegVerðbréfTryggðSemEkkiFallaUndirOfangreindaFlokka" type="NSFRLiður"/>
      <xs:element name="FramseljanlegVerðbréfÓtryggðSemEkkiFallaUndirOfangreindaFlokka" type="NSFRLiður"/>
      <!--Level 1 element skilgreind  -->
      <xs:element name="TiltækStöðugFjármögnun">
        <xs:complexType>
          <xs:all>
            <xs:element ref="Tier1AndTier2CapitalBaselIii2022BeforeTheApplicationOfCapitalDeductionsAndExcludingTheProportionOfTier2InstrumentsWithResidualMaturityOfLargerThanOneYear"/>
            <xs:element ref="CapitalInstrumentsNotIncludedAboveWithAnEffectiveResidualMaturityOfOneYearOrMore"/>
            <xs:element ref="StableAsDefinedInTheLcrdemandAndOrTermDepositsFromRetailAndSmallBusinessCustomers"/>
            <xs:element ref="LessStableAsDefinedInTheLcrDemandAndOrTermDepositsFromRetailAndSmallBusinessCustomers"/>
            <xs:element ref="UnsecuredFundingFromNonFinancialCorporates"/>
            <xs:element ref="UnsecuredFundingFromCentralBanks"/>
            <xs:element ref="UnsecuredFundingFromSovereignsPsesMdbsNdbs"/>
            <xs:element ref="UnsecuredFundingFromOtherLegalEntitiesIncludingFinancialCorporatesAndFinancialInstitutions"/>
            <xs:element ref="SecuredBorrowingsAndLiabilitiesIncludingSecuredsiTtermDepositsOfWhichAreFrom"/>
            <xs:element ref="FramseljanlegVerðbréfTryggðSemEkkiFallaUndirOfangreindaFlokka"/>
            <xs:element ref="FramseljanlegVerðbréfÓtryggðSemEkkiFallaUndirOfangreindaFlokka"/>
            <xs:element ref="NetDerivativesPayables"/>
            <xs:element ref="OtherLiabilityAndEquityCategories"/>
          </xs:all>
        </xs:complexType>
      </xs:element>
      <xs:element name="LiðirÁEfnahagsreikningi">
        <xs:complexType>
          <xs:all>
            <xs:element ref="CoinsAndBanknotes"/>
            <xs:element ref="TotalCentralBankReserves"/>
            <xs:element ref="ShortTermUnsecuredInstrumentsAndTransactionsWithOutstandingMaturitiesOfLargerThanOneYearOfWhichAre"/>
            <xs:element ref="LoansToBanksSubjectToPrudentialSupervisionThatAreNotRenewable"/>
            <xs:element ref="LoansToFinancialEntitiesOtherThanLoansToBanksSubjectToPrudentialSupervisionThatAreNotRenewable"/>
            <xs:element ref="SecuritiesEligibleForLevel1OfTheLcrStockOfLiquidAssets"/>
            <xs:element ref="SecuritiesEligibleForLevel2AOfTheLcrStockOfLiquidAssets"/>
            <xs:element ref="SecuritiesEligibleForLevel2BOfTheLcrStockOfLiquidAssets"/>
            <xs:element ref="DepositsHeldAtFinancialInstitutionsForOperationalPurposes"/>
            <xs:element ref="LoansToNonFinancialCorporateClientsWithResidualMaturitiesLargerThanOneYear"/>
            <xs:element ref="LoansToCentralBanksWithResidualMaturitiesLargerThanOneYear"/>
            <xs:element ref="LoansToSovereignsPsesMdbsAndNdbsWithAResidualMaturityOfLargerThanOneYear"/>
            <xs:element ref="ResidentialMortgagesOfAnyMaturityThatWouldQualifyForThe35pERCENTOrLowerRiskWeightUnderTheBaselIiStandardisedApproachForCreditRisk"/>
            <xs:element ref="OtherLoansExcludingLoansToFinancialInsitutionsWithAResidualMaturityOfOneYearOrGreaterThatWouldQualifyForThe35PercentOrLowerRiskWeightUnderTheBaselIiStandardisedApproachForCreditRisk"/>
            <xs:element ref="LoansToRetailAndSmallBusinessCustomersExcludingResidentialMortgagesReportedAboveWithAResidualMaturityOfLargerThanOneYear"/>
            <xs:element ref="PerformingLoansExceptLoansToFinancialInstitutionsAndLoansReportedInAboveCategoriesWithRiskWeightsGreaterThan35PercentUnderTheBaselIiStandardisedApproachForCreditRisk"/>
            <xs:element ref="NonHqlaExchangeTradedEquities"/>
            <xs:element ref="NonHqlaSecuritiesNotInDefault"/>
            <xs:element ref="GoldAndOtherPhysicalTradedCommodities"/>
            <xs:element ref="NetDerivativesReceivables"/>
            <xs:element ref="DefaultedSecuritiesAndNonPerformingLoans"/>
            <xs:element ref="AllOtherAssetsNotIncludedInAboveCategoriesThatQualifyFor100percentTreatment"/>
          </xs:all>
        </xs:complexType>
      </xs:element>
      <xs:element name="NauðsynlegStöðugFjármögnun">
        <xs:complexType>
          <xs:all>
            <xs:element ref="LiðirÁEfnahagsreikningi"/>
            <xs:element ref="LiðirUtanEfnahags"/>
          </xs:all>
        </xs:complexType>
      </xs:element>
      <xs:element name="LiðirUtanEfnahags">
        <xs:complexType>
          <xs:all>
            <xs:element ref="IrrevocableOrConditionallyRevocableLiquidityFacilities"/>
            <xs:element ref="IrrevocableOrConditionallyRevocableCreditFacilities"/>
            <xs:element ref="UnconditionallyRevocableLiquidityFacilities"/>
            <xs:element ref="UnconditionallyRevocableCreditFacilities"/>
            <xs:element ref="TradeFinanceRelatedObligationsIncludingGuaranteesAndLettersOfCredit"/>
            <xs:element ref="GuaranteesAndLettersOfCreditUnrelatedToTradeFinanceObligations"/>
            <xs:element ref="NonContractualObligationsSuchAs"/>
            <xs:element ref="AllOtherOffBalanceSheetObligationsNotIncludedInTheAboveCategories"/>
          </xs:all>
        </xs:complexType>
      </xs:element>
      <xs:element name="Niðurstaða">
        <xs:complexType>
          <xs:all>
            <xs:element ref="NettóGjaldeyriseignirSkv.ReglumUmGjaldeyrisjöfnuðEfUmframGjaldeyrisskuldir"/>
            <xs:element ref="NettóGjaldeyrisskuldlirSkv.ReglumUmGjaldeyrisjöfnuðEfUmframGjaldeyriseignir"/>
          </xs:all>
        </xs:complexType>
      </xs:element>
    </xs:schema>
  </Schema>
  <Map ID="1" Name="NSFRS_Map" RootElement="NSFRS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1616448</xdr:colOff>
      <xdr:row>1</xdr:row>
      <xdr:rowOff>5043</xdr:rowOff>
    </xdr:from>
    <xdr:to>
      <xdr:col>3</xdr:col>
      <xdr:colOff>2292723</xdr:colOff>
      <xdr:row>3</xdr:row>
      <xdr:rowOff>203387</xdr:rowOff>
    </xdr:to>
    <xdr:pic>
      <xdr:nvPicPr>
        <xdr:cNvPr id="2" name="Picture 1" descr="SEDL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423" y="195543"/>
          <a:ext cx="676275" cy="655544"/>
        </a:xfrm>
        <a:prstGeom prst="rect">
          <a:avLst/>
        </a:prstGeom>
        <a:noFill/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" r="B8" connectionId="0">
    <xmlCellPr id="1" uniqueName="Kennitala">
      <xmlPr mapId="1" xpath="/ns1:NSFRS/ns2:HausMeðBankaNrOgDeild/@Kennitala" xmlDataType="string"/>
    </xmlCellPr>
  </singleXmlCell>
  <singleXmlCell id="2" r="B10" connectionId="0">
    <xmlCellPr id="1" uniqueName="TengiliðurNafn">
      <xmlPr mapId="1" xpath="/ns1:NSFRS/ns2:HausMeðBankaNrOgDeild/@TengiliðurNafn" xmlDataType="string"/>
    </xmlCellPr>
  </singleXmlCell>
  <singleXmlCell id="3" r="C10" connectionId="0">
    <xmlCellPr id="1" uniqueName="TengiliðurTölvupóstfang">
      <xmlPr mapId="1" xpath="/ns1:NSFRS/ns2:HausMeðBankaNrOgDeild/@TengiliðurTölvupóstfang" xmlDataType="string"/>
    </xmlCellPr>
  </singleXmlCell>
  <singleXmlCell id="4" r="D10" connectionId="0">
    <xmlCellPr id="1" uniqueName="TengiliðurSími">
      <xmlPr mapId="1" xpath="/ns1:NSFRS/ns2:HausMeðBankaNrOgDeild/@TengiliðurSími" xmlDataType="string"/>
    </xmlCellPr>
  </singleXmlCell>
  <singleXmlCell id="5" r="C12" connectionId="0">
    <xmlCellPr id="1" uniqueName="UppgjörsDagsetning">
      <xmlPr mapId="1" xpath="/ns1:NSFRS/ns2:HausMeðBankaNrOgDeild/@UppgjörsDagsetning" xmlDataType="date"/>
    </xmlCellPr>
  </singleXmlCell>
  <singleXmlCell id="6" r="B12" connectionId="0">
    <xmlCellPr id="1" uniqueName="Deild">
      <xmlPr mapId="1" xpath="/ns1:NSFRS/ns2:HausMeðBankaNrOgDeild/@Deild" xmlDataType="string"/>
    </xmlCellPr>
  </singleXmlCell>
  <singleXmlCell id="7" r="B14" connectionId="0">
    <xmlCellPr id="1" uniqueName="AukaTengiliður1Nafn">
      <xmlPr mapId="1" xpath="/ns1:NSFRS/ns2:HausMeðBankaNrOgDeild/@AukaTengiliður1Nafn" xmlDataType="string"/>
    </xmlCellPr>
  </singleXmlCell>
  <singleXmlCell id="8" r="C14" connectionId="0">
    <xmlCellPr id="1" uniqueName="AukaTengiliður1Tölvupóstfang">
      <xmlPr mapId="1" xpath="/ns1:NSFRS/ns2:HausMeðBankaNrOgDeild/@AukaTengiliður1Tölvupóstfang" xmlDataType="string"/>
    </xmlCellPr>
  </singleXmlCell>
  <singleXmlCell id="9" r="D14" connectionId="0">
    <xmlCellPr id="1" uniqueName="AukaTengiliðu1rSími">
      <xmlPr mapId="1" xpath="/ns1:NSFRS/ns2:HausMeðBankaNrOgDeild/@AukaTengiliðu1rSími" xmlDataType="string"/>
    </xmlCellPr>
  </singleXmlCell>
  <singleXmlCell id="10" r="B15" connectionId="0">
    <xmlCellPr id="1" uniqueName="AukaTengiliður2Nafn">
      <xmlPr mapId="1" xpath="/ns1:NSFRS/ns2:HausMeðBankaNrOgDeild/@AukaTengiliður2Nafn" xmlDataType="string"/>
    </xmlCellPr>
  </singleXmlCell>
  <singleXmlCell id="11" r="C15" connectionId="0">
    <xmlCellPr id="1" uniqueName="AukaTengiliðu2rTölvupóstfang">
      <xmlPr mapId="1" xpath="/ns1:NSFRS/ns2:HausMeðBankaNrOgDeild/@AukaTengiliðu2rTölvupóstfang" xmlDataType="string"/>
    </xmlCellPr>
  </singleXmlCell>
  <singleXmlCell id="12" r="D15" connectionId="0">
    <xmlCellPr id="1" uniqueName="AukaTengiliður2Sími">
      <xmlPr mapId="1" xpath="/ns1:NSFRS/ns2:HausMeðBankaNrOgDeild/@AukaTengiliður2Sími" xmlDataType="string"/>
    </xmlCellPr>
  </singleXmlCell>
  <singleXmlCell id="1077" r="C16" connectionId="0">
    <xmlCellPr id="1" uniqueName="ns2:Útgáfa">
      <xmlPr mapId="1" xpath="/ns1:NSFRS/ns2:Útgáfa" xmlDataType="string"/>
    </xmlCellPr>
  </singleXmlCell>
  <singleXmlCell id="473" r="D7" connectionId="0">
    <xmlCellPr id="1" uniqueName="BankaNr">
      <xmlPr mapId="1" xpath="/ns1:NSFRS/ns2:HausMeðBankaNrOgDeild/@BankaNr" xmlDataType="string"/>
    </xmlCellPr>
  </singleXmlCell>
</singleXmlCells>
</file>

<file path=xl/tables/tableSingleCells2.xml><?xml version="1.0" encoding="utf-8"?>
<singleXmlCells xmlns="http://schemas.openxmlformats.org/spreadsheetml/2006/main">
  <singleXmlCell id="13" r="P5" connectionId="0">
    <xmlCellPr id="1" uniqueName="ns1:ISK">
      <xmlPr mapId="1" xpath="/ns1:NSFRS/ns1:Gögn/ns1:TiltækStöðugFjármögnun/ns1:Tier1AndTier2CapitalBaselIii2022BeforeTheApplicationOfCapitalDeductionsAndExcludingTheProportionOfTier2InstrumentsWithResidualMaturityOfLargerThanOneYear/ns1:EittTilÞrjúÁr/@ns1:ISK" xmlDataType="decimal"/>
    </xmlCellPr>
  </singleXmlCell>
  <singleXmlCell id="14" r="Q5" connectionId="0">
    <xmlCellPr id="1" uniqueName="ns1:AðrirGjaldmiðlar">
      <xmlPr mapId="1" xpath="/ns1:NSFRS/ns1:Gögn/ns1:TiltækStöðugFjármögnun/ns1:Tier1AndTier2CapitalBaselIii2022BeforeTheApplicationOfCapitalDeductionsAndExcludingTheProportionOfTier2InstrumentsWithResidualMaturityOfLargerThanOneYear/ns1:EittTilÞrjúÁr/@ns1:AðrirGjaldmiðlar" xmlDataType="decimal"/>
    </xmlCellPr>
  </singleXmlCell>
  <singleXmlCell id="15" r="R5" connectionId="0">
    <xmlCellPr id="1" uniqueName="ns1:ISK">
      <xmlPr mapId="1" xpath="/ns1:NSFRS/ns1:Gögn/ns1:TiltækStöðugFjármögnun/ns1:Tier1AndTier2CapitalBaselIii2022BeforeTheApplicationOfCapitalDeductionsAndExcludingTheProportionOfTier2InstrumentsWithResidualMaturityOfLargerThanOneYear/ns1:LengraEnÞrjúÁr/@ns1:ISK" xmlDataType="decimal"/>
    </xmlCellPr>
  </singleXmlCell>
  <singleXmlCell id="16" r="S5" connectionId="0">
    <xmlCellPr id="1" uniqueName="ns1:AðrirGjaldmiðlar">
      <xmlPr mapId="1" xpath="/ns1:NSFRS/ns1:Gögn/ns1:TiltækStöðugFjármögnun/ns1:Tier1AndTier2CapitalBaselIii2022BeforeTheApplicationOfCapitalDeductionsAndExcludingTheProportionOfTier2InstrumentsWithResidualMaturityOfLargerThanOneYear/ns1:LengraEnÞrjúÁr/@ns1:AðrirGjaldmiðlar" xmlDataType="decimal"/>
    </xmlCellPr>
  </singleXmlCell>
  <singleXmlCell id="17" r="P6" connectionId="0">
    <xmlCellPr id="1" uniqueName="ns1:ISK">
      <xmlPr mapId="1" xpath="/ns1:NSFRS/ns1:Gögn/ns1:TiltækStöðugFjármögnun/ns1:CapitalInstrumentsNotIncludedAboveWithAnEffectiveResidualMaturityOfOneYearOrMore/ns1:EittTilÞrjúÁr/@ns1:ISK" xmlDataType="decimal"/>
    </xmlCellPr>
  </singleXmlCell>
  <singleXmlCell id="18" r="Q6" connectionId="0">
    <xmlCellPr id="1" uniqueName="ns1:AðrirGjaldmiðlar">
      <xmlPr mapId="1" xpath="/ns1:NSFRS/ns1:Gögn/ns1:TiltækStöðugFjármögnun/ns1:CapitalInstrumentsNotIncludedAboveWithAnEffectiveResidualMaturityOfOneYearOrMore/ns1:EittTilÞrjúÁr/@ns1:AðrirGjaldmiðlar" xmlDataType="decimal"/>
    </xmlCellPr>
  </singleXmlCell>
  <singleXmlCell id="19" r="R6" connectionId="0">
    <xmlCellPr id="1" uniqueName="ns1:ISK">
      <xmlPr mapId="1" xpath="/ns1:NSFRS/ns1:Gögn/ns1:TiltækStöðugFjármögnun/ns1:CapitalInstrumentsNotIncludedAboveWithAnEffectiveResidualMaturityOfOneYearOrMore/ns1:LengraEnÞrjúÁr/@ns1:ISK" xmlDataType="decimal"/>
    </xmlCellPr>
  </singleXmlCell>
  <singleXmlCell id="20" r="S6" connectionId="0">
    <xmlCellPr id="1" uniqueName="ns1:AðrirGjaldmiðlar">
      <xmlPr mapId="1" xpath="/ns1:NSFRS/ns1:Gögn/ns1:TiltækStöðugFjármögnun/ns1:CapitalInstrumentsNotIncludedAboveWithAnEffectiveResidualMaturityOfOneYearOrMore/ns1:LengraEnÞrjúÁr/@ns1:AðrirGjaldmiðlar" xmlDataType="decimal"/>
    </xmlCellPr>
  </singleXmlCell>
  <singleXmlCell id="21" r="H7" connectionId="0">
    <xmlCellPr id="1" uniqueName="ns1:ISK">
      <xmlPr mapId="1" xpath="/ns1:NSFRS/ns1:Gögn/ns1:TiltækStöðugFjármögnun/ns1:StableAsDefinedInTheLcrdemandAndOrTermDepositsFromRetailAndSmallBusinessCustomers/ns1:MinnaEnÞrírMán/@ns1:ISK" xmlDataType="decimal"/>
    </xmlCellPr>
  </singleXmlCell>
  <singleXmlCell id="22" r="I7" connectionId="0">
    <xmlCellPr id="1" uniqueName="ns1:AðrirGjaldmiðlar">
      <xmlPr mapId="1" xpath="/ns1:NSFRS/ns1:Gögn/ns1:TiltækStöðugFjármögnun/ns1:StableAsDefinedInTheLcrdemandAndOrTermDepositsFromRetailAndSmallBusinessCustomers/ns1:MinnaEnÞrírMán/@ns1:AðrirGjaldmiðlar" xmlDataType="decimal"/>
    </xmlCellPr>
  </singleXmlCell>
  <singleXmlCell id="23" r="J7" connectionId="0">
    <xmlCellPr id="1" uniqueName="ns1:ISK">
      <xmlPr mapId="1" xpath="/ns1:NSFRS/ns1:Gögn/ns1:TiltækStöðugFjármögnun/ns1:StableAsDefinedInTheLcrdemandAndOrTermDepositsFromRetailAndSmallBusinessCustomers/ns1:ÞrírTilSexMánuðir/@ns1:ISK" xmlDataType="decimal"/>
    </xmlCellPr>
  </singleXmlCell>
  <singleXmlCell id="24" r="K7" connectionId="0">
    <xmlCellPr id="1" uniqueName="ns1:AðrirGjaldmiðlar">
      <xmlPr mapId="1" xpath="/ns1:NSFRS/ns1:Gögn/ns1:TiltækStöðugFjármögnun/ns1:StableAsDefinedInTheLcrdemandAndOrTermDepositsFromRetailAndSmallBusinessCustomers/ns1:ÞrírTilSexMánuðir/@ns1:AðrirGjaldmiðlar" xmlDataType="decimal"/>
    </xmlCellPr>
  </singleXmlCell>
  <singleXmlCell id="25" r="L7" connectionId="0">
    <xmlCellPr id="1" uniqueName="ns1:ISK">
      <xmlPr mapId="1" xpath="/ns1:NSFRS/ns1:Gögn/ns1:TiltækStöðugFjármögnun/ns1:StableAsDefinedInTheLcrdemandAndOrTermDepositsFromRetailAndSmallBusinessCustomers/ns1:SexTilNíuMánuðir/@ns1:ISK" xmlDataType="decimal"/>
    </xmlCellPr>
  </singleXmlCell>
  <singleXmlCell id="26" r="M7" connectionId="0">
    <xmlCellPr id="1" uniqueName="ns1:AðrirGjaldmiðlar">
      <xmlPr mapId="1" xpath="/ns1:NSFRS/ns1:Gögn/ns1:TiltækStöðugFjármögnun/ns1:StableAsDefinedInTheLcrdemandAndOrTermDepositsFromRetailAndSmallBusinessCustomers/ns1:SexTilNíuMánuðir/@ns1:AðrirGjaldmiðlar" xmlDataType="decimal"/>
    </xmlCellPr>
  </singleXmlCell>
  <singleXmlCell id="27" r="N7" connectionId="0">
    <xmlCellPr id="1" uniqueName="ns1:ISK">
      <xmlPr mapId="1" xpath="/ns1:NSFRS/ns1:Gögn/ns1:TiltækStöðugFjármögnun/ns1:StableAsDefinedInTheLcrdemandAndOrTermDepositsFromRetailAndSmallBusinessCustomers/ns1:NíuMánuðirTilEittÁr/@ns1:ISK" xmlDataType="decimal"/>
    </xmlCellPr>
  </singleXmlCell>
  <singleXmlCell id="28" r="O7" connectionId="0">
    <xmlCellPr id="1" uniqueName="ns1:AðrirGjaldmiðlar">
      <xmlPr mapId="1" xpath="/ns1:NSFRS/ns1:Gögn/ns1:TiltækStöðugFjármögnun/ns1:StableAsDefinedInTheLcrdemandAndOrTermDepositsFromRetailAndSmallBusinessCustomers/ns1:NíuMánuðirTilEittÁr/@ns1:AðrirGjaldmiðlar" xmlDataType="decimal"/>
    </xmlCellPr>
  </singleXmlCell>
  <singleXmlCell id="29" r="P7" connectionId="0">
    <xmlCellPr id="1" uniqueName="ns1:ISK">
      <xmlPr mapId="1" xpath="/ns1:NSFRS/ns1:Gögn/ns1:TiltækStöðugFjármögnun/ns1:StableAsDefinedInTheLcrdemandAndOrTermDepositsFromRetailAndSmallBusinessCustomers/ns1:EittTilÞrjúÁr/@ns1:ISK" xmlDataType="decimal"/>
    </xmlCellPr>
  </singleXmlCell>
  <singleXmlCell id="30" r="Q7" connectionId="0">
    <xmlCellPr id="1" uniqueName="ns1:AðrirGjaldmiðlar">
      <xmlPr mapId="1" xpath="/ns1:NSFRS/ns1:Gögn/ns1:TiltækStöðugFjármögnun/ns1:StableAsDefinedInTheLcrdemandAndOrTermDepositsFromRetailAndSmallBusinessCustomers/ns1:EittTilÞrjúÁr/@ns1:AðrirGjaldmiðlar" xmlDataType="decimal"/>
    </xmlCellPr>
  </singleXmlCell>
  <singleXmlCell id="31" r="R7" connectionId="0">
    <xmlCellPr id="1" uniqueName="ns1:ISK">
      <xmlPr mapId="1" xpath="/ns1:NSFRS/ns1:Gögn/ns1:TiltækStöðugFjármögnun/ns1:StableAsDefinedInTheLcrdemandAndOrTermDepositsFromRetailAndSmallBusinessCustomers/ns1:LengraEnÞrjúÁr/@ns1:ISK" xmlDataType="decimal"/>
    </xmlCellPr>
  </singleXmlCell>
  <singleXmlCell id="32" r="S7" connectionId="0">
    <xmlCellPr id="1" uniqueName="ns1:AðrirGjaldmiðlar">
      <xmlPr mapId="1" xpath="/ns1:NSFRS/ns1:Gögn/ns1:TiltækStöðugFjármögnun/ns1:StableAsDefinedInTheLcrdemandAndOrTermDepositsFromRetailAndSmallBusinessCustomers/ns1:LengraEnÞrjúÁr/@ns1:AðrirGjaldmiðlar" xmlDataType="decimal"/>
    </xmlCellPr>
  </singleXmlCell>
  <singleXmlCell id="45" r="H8" connectionId="0">
    <xmlCellPr id="1" uniqueName="ns1:ISK">
      <xmlPr mapId="1" xpath="/ns1:NSFRS/ns1:Gögn/ns1:TiltækStöðugFjármögnun/ns1:LessStableAsDefinedInTheLcrDemandAndOrTermDepositsFromRetailAndSmallBusinessCustomers/ns1:MinnaEnÞrírMán/@ns1:ISK" xmlDataType="decimal"/>
    </xmlCellPr>
  </singleXmlCell>
  <singleXmlCell id="46" r="I8" connectionId="0">
    <xmlCellPr id="1" uniqueName="ns1:AðrirGjaldmiðlar">
      <xmlPr mapId="1" xpath="/ns1:NSFRS/ns1:Gögn/ns1:TiltækStöðugFjármögnun/ns1:LessStableAsDefinedInTheLcrDemandAndOrTermDepositsFromRetailAndSmallBusinessCustomers/ns1:MinnaEnÞrírMán/@ns1:AðrirGjaldmiðlar" xmlDataType="decimal"/>
    </xmlCellPr>
  </singleXmlCell>
  <singleXmlCell id="47" r="J8" connectionId="0">
    <xmlCellPr id="1" uniqueName="ns1:ISK">
      <xmlPr mapId="1" xpath="/ns1:NSFRS/ns1:Gögn/ns1:TiltækStöðugFjármögnun/ns1:LessStableAsDefinedInTheLcrDemandAndOrTermDepositsFromRetailAndSmallBusinessCustomers/ns1:ÞrírTilSexMánuðir/@ns1:ISK" xmlDataType="decimal"/>
    </xmlCellPr>
  </singleXmlCell>
  <singleXmlCell id="48" r="K8" connectionId="0">
    <xmlCellPr id="1" uniqueName="ns1:AðrirGjaldmiðlar">
      <xmlPr mapId="1" xpath="/ns1:NSFRS/ns1:Gögn/ns1:TiltækStöðugFjármögnun/ns1:LessStableAsDefinedInTheLcrDemandAndOrTermDepositsFromRetailAndSmallBusinessCustomers/ns1:ÞrírTilSexMánuðir/@ns1:AðrirGjaldmiðlar" xmlDataType="decimal"/>
    </xmlCellPr>
  </singleXmlCell>
  <singleXmlCell id="49" r="L8" connectionId="0">
    <xmlCellPr id="1" uniqueName="ns1:ISK">
      <xmlPr mapId="1" xpath="/ns1:NSFRS/ns1:Gögn/ns1:TiltækStöðugFjármögnun/ns1:LessStableAsDefinedInTheLcrDemandAndOrTermDepositsFromRetailAndSmallBusinessCustomers/ns1:SexTilNíuMánuðir/@ns1:ISK" xmlDataType="decimal"/>
    </xmlCellPr>
  </singleXmlCell>
  <singleXmlCell id="50" r="M8" connectionId="0">
    <xmlCellPr id="1" uniqueName="ns1:AðrirGjaldmiðlar">
      <xmlPr mapId="1" xpath="/ns1:NSFRS/ns1:Gögn/ns1:TiltækStöðugFjármögnun/ns1:LessStableAsDefinedInTheLcrDemandAndOrTermDepositsFromRetailAndSmallBusinessCustomers/ns1:SexTilNíuMánuðir/@ns1:AðrirGjaldmiðlar" xmlDataType="decimal"/>
    </xmlCellPr>
  </singleXmlCell>
  <singleXmlCell id="51" r="N8" connectionId="0">
    <xmlCellPr id="1" uniqueName="ns1:ISK">
      <xmlPr mapId="1" xpath="/ns1:NSFRS/ns1:Gögn/ns1:TiltækStöðugFjármögnun/ns1:LessStableAsDefinedInTheLcrDemandAndOrTermDepositsFromRetailAndSmallBusinessCustomers/ns1:NíuMánuðirTilEittÁr/@ns1:ISK" xmlDataType="decimal"/>
    </xmlCellPr>
  </singleXmlCell>
  <singleXmlCell id="52" r="O8" connectionId="0">
    <xmlCellPr id="1" uniqueName="ns1:AðrirGjaldmiðlar">
      <xmlPr mapId="1" xpath="/ns1:NSFRS/ns1:Gögn/ns1:TiltækStöðugFjármögnun/ns1:LessStableAsDefinedInTheLcrDemandAndOrTermDepositsFromRetailAndSmallBusinessCustomers/ns1:NíuMánuðirTilEittÁr/@ns1:AðrirGjaldmiðlar" xmlDataType="decimal"/>
    </xmlCellPr>
  </singleXmlCell>
  <singleXmlCell id="53" r="P8" connectionId="0">
    <xmlCellPr id="1" uniqueName="ns1:ISK">
      <xmlPr mapId="1" xpath="/ns1:NSFRS/ns1:Gögn/ns1:TiltækStöðugFjármögnun/ns1:LessStableAsDefinedInTheLcrDemandAndOrTermDepositsFromRetailAndSmallBusinessCustomers/ns1:EittTilÞrjúÁr/@ns1:ISK" xmlDataType="decimal"/>
    </xmlCellPr>
  </singleXmlCell>
  <singleXmlCell id="54" r="Q8" connectionId="0">
    <xmlCellPr id="1" uniqueName="ns1:AðrirGjaldmiðlar">
      <xmlPr mapId="1" xpath="/ns1:NSFRS/ns1:Gögn/ns1:TiltækStöðugFjármögnun/ns1:LessStableAsDefinedInTheLcrDemandAndOrTermDepositsFromRetailAndSmallBusinessCustomers/ns1:EittTilÞrjúÁr/@ns1:AðrirGjaldmiðlar" xmlDataType="decimal"/>
    </xmlCellPr>
  </singleXmlCell>
  <singleXmlCell id="55" r="R8" connectionId="0">
    <xmlCellPr id="1" uniqueName="ns1:ISK">
      <xmlPr mapId="1" xpath="/ns1:NSFRS/ns1:Gögn/ns1:TiltækStöðugFjármögnun/ns1:LessStableAsDefinedInTheLcrDemandAndOrTermDepositsFromRetailAndSmallBusinessCustomers/ns1:LengraEnÞrjúÁr/@ns1:ISK" xmlDataType="decimal"/>
    </xmlCellPr>
  </singleXmlCell>
  <singleXmlCell id="56" r="S8" connectionId="0">
    <xmlCellPr id="1" uniqueName="ns1:AðrirGjaldmiðlar">
      <xmlPr mapId="1" xpath="/ns1:NSFRS/ns1:Gögn/ns1:TiltækStöðugFjármögnun/ns1:LessStableAsDefinedInTheLcrDemandAndOrTermDepositsFromRetailAndSmallBusinessCustomers/ns1:LengraEnÞrjúÁr/@ns1:AðrirGjaldmiðlar" xmlDataType="decimal"/>
    </xmlCellPr>
  </singleXmlCell>
  <singleXmlCell id="57" r="H10" connectionId="0">
    <xmlCellPr id="1" uniqueName="ns1:ISK">
      <xmlPr mapId="1" xpath="/ns1:NSFRS/ns1:Gögn/ns1:TiltækStöðugFjármögnun/ns1:UnsecuredFundingFromNonFinancialCorporates/ns1:OfWhichIsAnOperationalDepositAsDefinedInTheLcr/ns1:MinnaEnÞrírMán/@ns1:ISK" xmlDataType="decimal"/>
    </xmlCellPr>
  </singleXmlCell>
  <singleXmlCell id="58" r="I10" connectionId="0">
    <xmlCellPr id="1" uniqueName="ns1:AðrirGjaldmiðlar">
      <xmlPr mapId="1" xpath="/ns1:NSFRS/ns1:Gögn/ns1:TiltækStöðugFjármögnun/ns1:UnsecuredFundingFromNonFinancialCorporates/ns1:OfWhichIsAnOperationalDepositAsDefinedInTheLcr/ns1:MinnaEnÞrírMán/@ns1:AðrirGjaldmiðlar" xmlDataType="decimal"/>
    </xmlCellPr>
  </singleXmlCell>
  <singleXmlCell id="59" r="J10" connectionId="0">
    <xmlCellPr id="1" uniqueName="ns1:ISK">
      <xmlPr mapId="1" xpath="/ns1:NSFRS/ns1:Gögn/ns1:TiltækStöðugFjármögnun/ns1:UnsecuredFundingFromNonFinancialCorporates/ns1:OfWhichIsAnOperationalDepositAsDefinedInTheLcr/ns1:ÞrírTilSexMánuðir/@ns1:ISK" xmlDataType="decimal"/>
    </xmlCellPr>
  </singleXmlCell>
  <singleXmlCell id="60" r="K10" connectionId="0">
    <xmlCellPr id="1" uniqueName="ns1:AðrirGjaldmiðlar">
      <xmlPr mapId="1" xpath="/ns1:NSFRS/ns1:Gögn/ns1:TiltækStöðugFjármögnun/ns1:UnsecuredFundingFromNonFinancialCorporates/ns1:OfWhichIsAnOperationalDepositAsDefinedInTheLcr/ns1:ÞrírTilSexMánuðir/@ns1:AðrirGjaldmiðlar" xmlDataType="decimal"/>
    </xmlCellPr>
  </singleXmlCell>
  <singleXmlCell id="61" r="L10" connectionId="0">
    <xmlCellPr id="1" uniqueName="ns1:ISK">
      <xmlPr mapId="1" xpath="/ns1:NSFRS/ns1:Gögn/ns1:TiltækStöðugFjármögnun/ns1:UnsecuredFundingFromNonFinancialCorporates/ns1:OfWhichIsAnOperationalDepositAsDefinedInTheLcr/ns1:SexTilNíuMánuðir/@ns1:ISK" xmlDataType="decimal"/>
    </xmlCellPr>
  </singleXmlCell>
  <singleXmlCell id="62" r="M10" connectionId="0">
    <xmlCellPr id="1" uniqueName="ns1:AðrirGjaldmiðlar">
      <xmlPr mapId="1" xpath="/ns1:NSFRS/ns1:Gögn/ns1:TiltækStöðugFjármögnun/ns1:UnsecuredFundingFromNonFinancialCorporates/ns1:OfWhichIsAnOperationalDepositAsDefinedInTheLcr/ns1:SexTilNíuMánuðir/@ns1:AðrirGjaldmiðlar" xmlDataType="decimal"/>
    </xmlCellPr>
  </singleXmlCell>
  <singleXmlCell id="63" r="N10" connectionId="0">
    <xmlCellPr id="1" uniqueName="ns1:ISK">
      <xmlPr mapId="1" xpath="/ns1:NSFRS/ns1:Gögn/ns1:TiltækStöðugFjármögnun/ns1:UnsecuredFundingFromNonFinancialCorporates/ns1:OfWhichIsAnOperationalDepositAsDefinedInTheLcr/ns1:NíuMánuðirTilEittÁr/@ns1:ISK" xmlDataType="decimal"/>
    </xmlCellPr>
  </singleXmlCell>
  <singleXmlCell id="64" r="O10" connectionId="0">
    <xmlCellPr id="1" uniqueName="ns1:AðrirGjaldmiðlar">
      <xmlPr mapId="1" xpath="/ns1:NSFRS/ns1:Gögn/ns1:TiltækStöðugFjármögnun/ns1:UnsecuredFundingFromNonFinancialCorporates/ns1:OfWhichIsAnOperationalDepositAsDefinedInTheLcr/ns1:NíuMánuðirTilEittÁr/@ns1:AðrirGjaldmiðlar" xmlDataType="decimal"/>
    </xmlCellPr>
  </singleXmlCell>
  <singleXmlCell id="65" r="P10" connectionId="0">
    <xmlCellPr id="1" uniqueName="ns1:ISK">
      <xmlPr mapId="1" xpath="/ns1:NSFRS/ns1:Gögn/ns1:TiltækStöðugFjármögnun/ns1:UnsecuredFundingFromNonFinancialCorporates/ns1:OfWhichIsAnOperationalDepositAsDefinedInTheLcr/ns1:EittTilÞrjúÁr/@ns1:ISK" xmlDataType="decimal"/>
    </xmlCellPr>
  </singleXmlCell>
  <singleXmlCell id="66" r="Q10" connectionId="0">
    <xmlCellPr id="1" uniqueName="ns1:AðrirGjaldmiðlar">
      <xmlPr mapId="1" xpath="/ns1:NSFRS/ns1:Gögn/ns1:TiltækStöðugFjármögnun/ns1:UnsecuredFundingFromNonFinancialCorporates/ns1:OfWhichIsAnOperationalDepositAsDefinedInTheLcr/ns1:EittTilÞrjúÁr/@ns1:AðrirGjaldmiðlar" xmlDataType="decimal"/>
    </xmlCellPr>
  </singleXmlCell>
  <singleXmlCell id="67" r="R10" connectionId="0">
    <xmlCellPr id="1" uniqueName="ns1:ISK">
      <xmlPr mapId="1" xpath="/ns1:NSFRS/ns1:Gögn/ns1:TiltækStöðugFjármögnun/ns1:UnsecuredFundingFromNonFinancialCorporates/ns1:OfWhichIsAnOperationalDepositAsDefinedInTheLcr/ns1:LengraEnÞrjúÁr/@ns1:ISK" xmlDataType="decimal"/>
    </xmlCellPr>
  </singleXmlCell>
  <singleXmlCell id="68" r="S10" connectionId="0">
    <xmlCellPr id="1" uniqueName="ns1:AðrirGjaldmiðlar">
      <xmlPr mapId="1" xpath="/ns1:NSFRS/ns1:Gögn/ns1:TiltækStöðugFjármögnun/ns1:UnsecuredFundingFromNonFinancialCorporates/ns1:OfWhichIsAnOperationalDepositAsDefinedInTheLcr/ns1:LengraEnÞrjúÁr/@ns1:AðrirGjaldmiðlar" xmlDataType="decimal"/>
    </xmlCellPr>
  </singleXmlCell>
  <singleXmlCell id="69" r="H11" connectionId="0">
    <xmlCellPr id="1" uniqueName="ns1:ISK">
      <xmlPr mapId="1" xpath="/ns1:NSFRS/ns1:Gögn/ns1:TiltækStöðugFjármögnun/ns1:UnsecuredFundingFromNonFinancialCorporates/ns1:OfWhichIsANonOperationalDepositAsDefinedInTheLcr/ns1:MinnaEnÞrírMán/@ns1:ISK" xmlDataType="decimal"/>
    </xmlCellPr>
  </singleXmlCell>
  <singleXmlCell id="70" r="I11" connectionId="0">
    <xmlCellPr id="1" uniqueName="ns1:AðrirGjaldmiðlar">
      <xmlPr mapId="1" xpath="/ns1:NSFRS/ns1:Gögn/ns1:TiltækStöðugFjármögnun/ns1:UnsecuredFundingFromNonFinancialCorporates/ns1:OfWhichIsANonOperationalDepositAsDefinedInTheLcr/ns1:MinnaEnÞrírMán/@ns1:AðrirGjaldmiðlar" xmlDataType="decimal"/>
    </xmlCellPr>
  </singleXmlCell>
  <singleXmlCell id="71" r="J11" connectionId="0">
    <xmlCellPr id="1" uniqueName="ns1:ISK">
      <xmlPr mapId="1" xpath="/ns1:NSFRS/ns1:Gögn/ns1:TiltækStöðugFjármögnun/ns1:UnsecuredFundingFromNonFinancialCorporates/ns1:OfWhichIsANonOperationalDepositAsDefinedInTheLcr/ns1:ÞrírTilSexMánuðir/@ns1:ISK" xmlDataType="decimal"/>
    </xmlCellPr>
  </singleXmlCell>
  <singleXmlCell id="72" r="K11" connectionId="0">
    <xmlCellPr id="1" uniqueName="ns1:AðrirGjaldmiðlar">
      <xmlPr mapId="1" xpath="/ns1:NSFRS/ns1:Gögn/ns1:TiltækStöðugFjármögnun/ns1:UnsecuredFundingFromNonFinancialCorporates/ns1:OfWhichIsANonOperationalDepositAsDefinedInTheLcr/ns1:ÞrírTilSexMánuðir/@ns1:AðrirGjaldmiðlar" xmlDataType="decimal"/>
    </xmlCellPr>
  </singleXmlCell>
  <singleXmlCell id="73" r="L11" connectionId="0">
    <xmlCellPr id="1" uniqueName="ns1:ISK">
      <xmlPr mapId="1" xpath="/ns1:NSFRS/ns1:Gögn/ns1:TiltækStöðugFjármögnun/ns1:UnsecuredFundingFromNonFinancialCorporates/ns1:OfWhichIsANonOperationalDepositAsDefinedInTheLcr/ns1:SexTilNíuMánuðir/@ns1:ISK" xmlDataType="decimal"/>
    </xmlCellPr>
  </singleXmlCell>
  <singleXmlCell id="74" r="M11" connectionId="0">
    <xmlCellPr id="1" uniqueName="ns1:AðrirGjaldmiðlar">
      <xmlPr mapId="1" xpath="/ns1:NSFRS/ns1:Gögn/ns1:TiltækStöðugFjármögnun/ns1:UnsecuredFundingFromNonFinancialCorporates/ns1:OfWhichIsANonOperationalDepositAsDefinedInTheLcr/ns1:SexTilNíuMánuðir/@ns1:AðrirGjaldmiðlar" xmlDataType="decimal"/>
    </xmlCellPr>
  </singleXmlCell>
  <singleXmlCell id="75" r="N11" connectionId="0">
    <xmlCellPr id="1" uniqueName="ns1:ISK">
      <xmlPr mapId="1" xpath="/ns1:NSFRS/ns1:Gögn/ns1:TiltækStöðugFjármögnun/ns1:UnsecuredFundingFromNonFinancialCorporates/ns1:OfWhichIsANonOperationalDepositAsDefinedInTheLcr/ns1:NíuMánuðirTilEittÁr/@ns1:ISK" xmlDataType="decimal"/>
    </xmlCellPr>
  </singleXmlCell>
  <singleXmlCell id="76" r="O11" connectionId="0">
    <xmlCellPr id="1" uniqueName="ns1:AðrirGjaldmiðlar">
      <xmlPr mapId="1" xpath="/ns1:NSFRS/ns1:Gögn/ns1:TiltækStöðugFjármögnun/ns1:UnsecuredFundingFromNonFinancialCorporates/ns1:OfWhichIsANonOperationalDepositAsDefinedInTheLcr/ns1:NíuMánuðirTilEittÁr/@ns1:AðrirGjaldmiðlar" xmlDataType="decimal"/>
    </xmlCellPr>
  </singleXmlCell>
  <singleXmlCell id="77" r="P11" connectionId="0">
    <xmlCellPr id="1" uniqueName="ns1:ISK">
      <xmlPr mapId="1" xpath="/ns1:NSFRS/ns1:Gögn/ns1:TiltækStöðugFjármögnun/ns1:UnsecuredFundingFromNonFinancialCorporates/ns1:OfWhichIsANonOperationalDepositAsDefinedInTheLcr/ns1:EittTilÞrjúÁr/@ns1:ISK" xmlDataType="decimal"/>
    </xmlCellPr>
  </singleXmlCell>
  <singleXmlCell id="78" r="Q11" connectionId="0">
    <xmlCellPr id="1" uniqueName="ns1:AðrirGjaldmiðlar">
      <xmlPr mapId="1" xpath="/ns1:NSFRS/ns1:Gögn/ns1:TiltækStöðugFjármögnun/ns1:UnsecuredFundingFromNonFinancialCorporates/ns1:OfWhichIsANonOperationalDepositAsDefinedInTheLcr/ns1:EittTilÞrjúÁr/@ns1:AðrirGjaldmiðlar" xmlDataType="decimal"/>
    </xmlCellPr>
  </singleXmlCell>
  <singleXmlCell id="79" r="R11" connectionId="0">
    <xmlCellPr id="1" uniqueName="ns1:ISK">
      <xmlPr mapId="1" xpath="/ns1:NSFRS/ns1:Gögn/ns1:TiltækStöðugFjármögnun/ns1:UnsecuredFundingFromNonFinancialCorporates/ns1:OfWhichIsANonOperationalDepositAsDefinedInTheLcr/ns1:LengraEnÞrjúÁr/@ns1:ISK" xmlDataType="decimal"/>
    </xmlCellPr>
  </singleXmlCell>
  <singleXmlCell id="80" r="S11" connectionId="0">
    <xmlCellPr id="1" uniqueName="ns1:AðrirGjaldmiðlar">
      <xmlPr mapId="1" xpath="/ns1:NSFRS/ns1:Gögn/ns1:TiltækStöðugFjármögnun/ns1:UnsecuredFundingFromNonFinancialCorporates/ns1:OfWhichIsANonOperationalDepositAsDefinedInTheLcr/ns1:LengraEnÞrjúÁr/@ns1:AðrirGjaldmiðlar" xmlDataType="decimal"/>
    </xmlCellPr>
  </singleXmlCell>
  <singleXmlCell id="81" r="H12" connectionId="0">
    <xmlCellPr id="1" uniqueName="ns1:ISK">
      <xmlPr mapId="1" xpath="/ns1:NSFRS/ns1:Gögn/ns1:TiltækStöðugFjármögnun/ns1:UnsecuredFundingFromNonFinancialCorporates/ns1:OfWhichIsNonDepositUnsecuredFunding/ns1:MinnaEnÞrírMán/@ns1:ISK" xmlDataType="decimal"/>
    </xmlCellPr>
  </singleXmlCell>
  <singleXmlCell id="82" r="I12" connectionId="0">
    <xmlCellPr id="1" uniqueName="ns1:AðrirGjaldmiðlar">
      <xmlPr mapId="1" xpath="/ns1:NSFRS/ns1:Gögn/ns1:TiltækStöðugFjármögnun/ns1:UnsecuredFundingFromNonFinancialCorporates/ns1:OfWhichIsNonDepositUnsecuredFunding/ns1:MinnaEnÞrírMán/@ns1:AðrirGjaldmiðlar" xmlDataType="decimal"/>
    </xmlCellPr>
  </singleXmlCell>
  <singleXmlCell id="83" r="J12" connectionId="0">
    <xmlCellPr id="1" uniqueName="ns1:ISK">
      <xmlPr mapId="1" xpath="/ns1:NSFRS/ns1:Gögn/ns1:TiltækStöðugFjármögnun/ns1:UnsecuredFundingFromNonFinancialCorporates/ns1:OfWhichIsNonDepositUnsecuredFunding/ns1:ÞrírTilSexMánuðir/@ns1:ISK" xmlDataType="decimal"/>
    </xmlCellPr>
  </singleXmlCell>
  <singleXmlCell id="84" r="K12" connectionId="0">
    <xmlCellPr id="1" uniqueName="ns1:AðrirGjaldmiðlar">
      <xmlPr mapId="1" xpath="/ns1:NSFRS/ns1:Gögn/ns1:TiltækStöðugFjármögnun/ns1:UnsecuredFundingFromNonFinancialCorporates/ns1:OfWhichIsNonDepositUnsecuredFunding/ns1:ÞrírTilSexMánuðir/@ns1:AðrirGjaldmiðlar" xmlDataType="decimal"/>
    </xmlCellPr>
  </singleXmlCell>
  <singleXmlCell id="85" r="L12" connectionId="0">
    <xmlCellPr id="1" uniqueName="ns1:ISK">
      <xmlPr mapId="1" xpath="/ns1:NSFRS/ns1:Gögn/ns1:TiltækStöðugFjármögnun/ns1:UnsecuredFundingFromNonFinancialCorporates/ns1:OfWhichIsNonDepositUnsecuredFunding/ns1:SexTilNíuMánuðir/@ns1:ISK" xmlDataType="decimal"/>
    </xmlCellPr>
  </singleXmlCell>
  <singleXmlCell id="86" r="M12" connectionId="0">
    <xmlCellPr id="1" uniqueName="ns1:AðrirGjaldmiðlar">
      <xmlPr mapId="1" xpath="/ns1:NSFRS/ns1:Gögn/ns1:TiltækStöðugFjármögnun/ns1:UnsecuredFundingFromNonFinancialCorporates/ns1:OfWhichIsNonDepositUnsecuredFunding/ns1:SexTilNíuMánuðir/@ns1:AðrirGjaldmiðlar" xmlDataType="decimal"/>
    </xmlCellPr>
  </singleXmlCell>
  <singleXmlCell id="87" r="N12" connectionId="0">
    <xmlCellPr id="1" uniqueName="ns1:ISK">
      <xmlPr mapId="1" xpath="/ns1:NSFRS/ns1:Gögn/ns1:TiltækStöðugFjármögnun/ns1:UnsecuredFundingFromNonFinancialCorporates/ns1:OfWhichIsNonDepositUnsecuredFunding/ns1:NíuMánuðirTilEittÁr/@ns1:ISK" xmlDataType="decimal"/>
    </xmlCellPr>
  </singleXmlCell>
  <singleXmlCell id="88" r="O12" connectionId="0">
    <xmlCellPr id="1" uniqueName="ns1:AðrirGjaldmiðlar">
      <xmlPr mapId="1" xpath="/ns1:NSFRS/ns1:Gögn/ns1:TiltækStöðugFjármögnun/ns1:UnsecuredFundingFromNonFinancialCorporates/ns1:OfWhichIsNonDepositUnsecuredFunding/ns1:NíuMánuðirTilEittÁr/@ns1:AðrirGjaldmiðlar" xmlDataType="decimal"/>
    </xmlCellPr>
  </singleXmlCell>
  <singleXmlCell id="89" r="P12" connectionId="0">
    <xmlCellPr id="1" uniqueName="ns1:ISK">
      <xmlPr mapId="1" xpath="/ns1:NSFRS/ns1:Gögn/ns1:TiltækStöðugFjármögnun/ns1:UnsecuredFundingFromNonFinancialCorporates/ns1:OfWhichIsNonDepositUnsecuredFunding/ns1:EittTilÞrjúÁr/@ns1:ISK" xmlDataType="decimal"/>
    </xmlCellPr>
  </singleXmlCell>
  <singleXmlCell id="90" r="Q12" connectionId="0">
    <xmlCellPr id="1" uniqueName="ns1:AðrirGjaldmiðlar">
      <xmlPr mapId="1" xpath="/ns1:NSFRS/ns1:Gögn/ns1:TiltækStöðugFjármögnun/ns1:UnsecuredFundingFromNonFinancialCorporates/ns1:OfWhichIsNonDepositUnsecuredFunding/ns1:EittTilÞrjúÁr/@ns1:AðrirGjaldmiðlar" xmlDataType="decimal"/>
    </xmlCellPr>
  </singleXmlCell>
  <singleXmlCell id="91" r="R12" connectionId="0">
    <xmlCellPr id="1" uniqueName="ns1:ISK">
      <xmlPr mapId="1" xpath="/ns1:NSFRS/ns1:Gögn/ns1:TiltækStöðugFjármögnun/ns1:UnsecuredFundingFromNonFinancialCorporates/ns1:OfWhichIsNonDepositUnsecuredFunding/ns1:LengraEnÞrjúÁr/@ns1:ISK" xmlDataType="decimal"/>
    </xmlCellPr>
  </singleXmlCell>
  <singleXmlCell id="92" r="S12" connectionId="0">
    <xmlCellPr id="1" uniqueName="ns1:AðrirGjaldmiðlar">
      <xmlPr mapId="1" xpath="/ns1:NSFRS/ns1:Gögn/ns1:TiltækStöðugFjármögnun/ns1:UnsecuredFundingFromNonFinancialCorporates/ns1:OfWhichIsNonDepositUnsecuredFunding/ns1:LengraEnÞrjúÁr/@ns1:AðrirGjaldmiðlar" xmlDataType="decimal"/>
    </xmlCellPr>
  </singleXmlCell>
  <singleXmlCell id="105" r="H14" connectionId="0">
    <xmlCellPr id="1" uniqueName="ns1:ISK">
      <xmlPr mapId="1" xpath="/ns1:NSFRS/ns1:Gögn/ns1:TiltækStöðugFjármögnun/ns1:UnsecuredFundingFromCentralBanks/ns1:OfWhichIsAnOperationalDepositAsDefinedInTheLcr/ns1:MinnaEnÞrírMán/@ns1:ISK" xmlDataType="decimal"/>
    </xmlCellPr>
  </singleXmlCell>
  <singleXmlCell id="106" r="I14" connectionId="0">
    <xmlCellPr id="1" uniqueName="ns1:AðrirGjaldmiðlar">
      <xmlPr mapId="1" xpath="/ns1:NSFRS/ns1:Gögn/ns1:TiltækStöðugFjármögnun/ns1:UnsecuredFundingFromCentralBanks/ns1:OfWhichIsAnOperationalDepositAsDefinedInTheLcr/ns1:MinnaEnÞrírMán/@ns1:AðrirGjaldmiðlar" xmlDataType="decimal"/>
    </xmlCellPr>
  </singleXmlCell>
  <singleXmlCell id="107" r="J14" connectionId="0">
    <xmlCellPr id="1" uniqueName="ns1:ISK">
      <xmlPr mapId="1" xpath="/ns1:NSFRS/ns1:Gögn/ns1:TiltækStöðugFjármögnun/ns1:UnsecuredFundingFromCentralBanks/ns1:OfWhichIsAnOperationalDepositAsDefinedInTheLcr/ns1:ÞrírTilSexMánuðir/@ns1:ISK" xmlDataType="decimal"/>
    </xmlCellPr>
  </singleXmlCell>
  <singleXmlCell id="108" r="K14" connectionId="0">
    <xmlCellPr id="1" uniqueName="ns1:AðrirGjaldmiðlar">
      <xmlPr mapId="1" xpath="/ns1:NSFRS/ns1:Gögn/ns1:TiltækStöðugFjármögnun/ns1:UnsecuredFundingFromCentralBanks/ns1:OfWhichIsAnOperationalDepositAsDefinedInTheLcr/ns1:ÞrírTilSexMánuðir/@ns1:AðrirGjaldmiðlar" xmlDataType="decimal"/>
    </xmlCellPr>
  </singleXmlCell>
  <singleXmlCell id="109" r="L14" connectionId="0">
    <xmlCellPr id="1" uniqueName="ns1:ISK">
      <xmlPr mapId="1" xpath="/ns1:NSFRS/ns1:Gögn/ns1:TiltækStöðugFjármögnun/ns1:UnsecuredFundingFromCentralBanks/ns1:OfWhichIsAnOperationalDepositAsDefinedInTheLcr/ns1:SexTilNíuMánuðir/@ns1:ISK" xmlDataType="decimal"/>
    </xmlCellPr>
  </singleXmlCell>
  <singleXmlCell id="110" r="M14" connectionId="0">
    <xmlCellPr id="1" uniqueName="ns1:AðrirGjaldmiðlar">
      <xmlPr mapId="1" xpath="/ns1:NSFRS/ns1:Gögn/ns1:TiltækStöðugFjármögnun/ns1:UnsecuredFundingFromCentralBanks/ns1:OfWhichIsAnOperationalDepositAsDefinedInTheLcr/ns1:SexTilNíuMánuðir/@ns1:AðrirGjaldmiðlar" xmlDataType="decimal"/>
    </xmlCellPr>
  </singleXmlCell>
  <singleXmlCell id="111" r="N14" connectionId="0">
    <xmlCellPr id="1" uniqueName="ns1:ISK">
      <xmlPr mapId="1" xpath="/ns1:NSFRS/ns1:Gögn/ns1:TiltækStöðugFjármögnun/ns1:UnsecuredFundingFromCentralBanks/ns1:OfWhichIsAnOperationalDepositAsDefinedInTheLcr/ns1:NíuMánuðirTilEittÁr/@ns1:ISK" xmlDataType="decimal"/>
    </xmlCellPr>
  </singleXmlCell>
  <singleXmlCell id="112" r="O14" connectionId="0">
    <xmlCellPr id="1" uniqueName="ns1:AðrirGjaldmiðlar">
      <xmlPr mapId="1" xpath="/ns1:NSFRS/ns1:Gögn/ns1:TiltækStöðugFjármögnun/ns1:UnsecuredFundingFromCentralBanks/ns1:OfWhichIsAnOperationalDepositAsDefinedInTheLcr/ns1:NíuMánuðirTilEittÁr/@ns1:AðrirGjaldmiðlar" xmlDataType="decimal"/>
    </xmlCellPr>
  </singleXmlCell>
  <singleXmlCell id="113" r="P14" connectionId="0">
    <xmlCellPr id="1" uniqueName="ns1:ISK">
      <xmlPr mapId="1" xpath="/ns1:NSFRS/ns1:Gögn/ns1:TiltækStöðugFjármögnun/ns1:UnsecuredFundingFromCentralBanks/ns1:OfWhichIsAnOperationalDepositAsDefinedInTheLcr/ns1:EittTilÞrjúÁr/@ns1:ISK" xmlDataType="decimal"/>
    </xmlCellPr>
  </singleXmlCell>
  <singleXmlCell id="114" r="Q14" connectionId="0">
    <xmlCellPr id="1" uniqueName="ns1:AðrirGjaldmiðlar">
      <xmlPr mapId="1" xpath="/ns1:NSFRS/ns1:Gögn/ns1:TiltækStöðugFjármögnun/ns1:UnsecuredFundingFromCentralBanks/ns1:OfWhichIsAnOperationalDepositAsDefinedInTheLcr/ns1:EittTilÞrjúÁr/@ns1:AðrirGjaldmiðlar" xmlDataType="decimal"/>
    </xmlCellPr>
  </singleXmlCell>
  <singleXmlCell id="115" r="R14" connectionId="0">
    <xmlCellPr id="1" uniqueName="ns1:ISK">
      <xmlPr mapId="1" xpath="/ns1:NSFRS/ns1:Gögn/ns1:TiltækStöðugFjármögnun/ns1:UnsecuredFundingFromCentralBanks/ns1:OfWhichIsAnOperationalDepositAsDefinedInTheLcr/ns1:LengraEnÞrjúÁr/@ns1:ISK" xmlDataType="decimal"/>
    </xmlCellPr>
  </singleXmlCell>
  <singleXmlCell id="116" r="S14" connectionId="0">
    <xmlCellPr id="1" uniqueName="ns1:AðrirGjaldmiðlar">
      <xmlPr mapId="1" xpath="/ns1:NSFRS/ns1:Gögn/ns1:TiltækStöðugFjármögnun/ns1:UnsecuredFundingFromCentralBanks/ns1:OfWhichIsAnOperationalDepositAsDefinedInTheLcr/ns1:LengraEnÞrjúÁr/@ns1:AðrirGjaldmiðlar" xmlDataType="decimal"/>
    </xmlCellPr>
  </singleXmlCell>
  <singleXmlCell id="117" r="H15" connectionId="0">
    <xmlCellPr id="1" uniqueName="ns1:ISK">
      <xmlPr mapId="1" xpath="/ns1:NSFRS/ns1:Gögn/ns1:TiltækStöðugFjármögnun/ns1:UnsecuredFundingFromCentralBanks/ns1:OfWhichIsANonOperationalDepositAsDefinedInTheLcr/ns1:MinnaEnÞrírMán/@ns1:ISK" xmlDataType="decimal"/>
    </xmlCellPr>
  </singleXmlCell>
  <singleXmlCell id="118" r="I15" connectionId="0">
    <xmlCellPr id="1" uniqueName="ns1:AðrirGjaldmiðlar">
      <xmlPr mapId="1" xpath="/ns1:NSFRS/ns1:Gögn/ns1:TiltækStöðugFjármögnun/ns1:UnsecuredFundingFromCentralBanks/ns1:OfWhichIsANonOperationalDepositAsDefinedInTheLcr/ns1:MinnaEnÞrírMán/@ns1:AðrirGjaldmiðlar" xmlDataType="decimal"/>
    </xmlCellPr>
  </singleXmlCell>
  <singleXmlCell id="119" r="J15" connectionId="0">
    <xmlCellPr id="1" uniqueName="ns1:ISK">
      <xmlPr mapId="1" xpath="/ns1:NSFRS/ns1:Gögn/ns1:TiltækStöðugFjármögnun/ns1:UnsecuredFundingFromCentralBanks/ns1:OfWhichIsANonOperationalDepositAsDefinedInTheLcr/ns1:ÞrírTilSexMánuðir/@ns1:ISK" xmlDataType="decimal"/>
    </xmlCellPr>
  </singleXmlCell>
  <singleXmlCell id="120" r="K15" connectionId="0">
    <xmlCellPr id="1" uniqueName="ns1:AðrirGjaldmiðlar">
      <xmlPr mapId="1" xpath="/ns1:NSFRS/ns1:Gögn/ns1:TiltækStöðugFjármögnun/ns1:UnsecuredFundingFromCentralBanks/ns1:OfWhichIsANonOperationalDepositAsDefinedInTheLcr/ns1:ÞrírTilSexMánuðir/@ns1:AðrirGjaldmiðlar" xmlDataType="decimal"/>
    </xmlCellPr>
  </singleXmlCell>
  <singleXmlCell id="121" r="L15" connectionId="0">
    <xmlCellPr id="1" uniqueName="ns1:ISK">
      <xmlPr mapId="1" xpath="/ns1:NSFRS/ns1:Gögn/ns1:TiltækStöðugFjármögnun/ns1:UnsecuredFundingFromCentralBanks/ns1:OfWhichIsANonOperationalDepositAsDefinedInTheLcr/ns1:SexTilNíuMánuðir/@ns1:ISK" xmlDataType="decimal"/>
    </xmlCellPr>
  </singleXmlCell>
  <singleXmlCell id="122" r="M15" connectionId="0">
    <xmlCellPr id="1" uniqueName="ns1:AðrirGjaldmiðlar">
      <xmlPr mapId="1" xpath="/ns1:NSFRS/ns1:Gögn/ns1:TiltækStöðugFjármögnun/ns1:UnsecuredFundingFromCentralBanks/ns1:OfWhichIsANonOperationalDepositAsDefinedInTheLcr/ns1:SexTilNíuMánuðir/@ns1:AðrirGjaldmiðlar" xmlDataType="decimal"/>
    </xmlCellPr>
  </singleXmlCell>
  <singleXmlCell id="123" r="N15" connectionId="0">
    <xmlCellPr id="1" uniqueName="ns1:ISK">
      <xmlPr mapId="1" xpath="/ns1:NSFRS/ns1:Gögn/ns1:TiltækStöðugFjármögnun/ns1:UnsecuredFundingFromCentralBanks/ns1:OfWhichIsANonOperationalDepositAsDefinedInTheLcr/ns1:NíuMánuðirTilEittÁr/@ns1:ISK" xmlDataType="decimal"/>
    </xmlCellPr>
  </singleXmlCell>
  <singleXmlCell id="124" r="O15" connectionId="0">
    <xmlCellPr id="1" uniqueName="ns1:AðrirGjaldmiðlar">
      <xmlPr mapId="1" xpath="/ns1:NSFRS/ns1:Gögn/ns1:TiltækStöðugFjármögnun/ns1:UnsecuredFundingFromCentralBanks/ns1:OfWhichIsANonOperationalDepositAsDefinedInTheLcr/ns1:NíuMánuðirTilEittÁr/@ns1:AðrirGjaldmiðlar" xmlDataType="decimal"/>
    </xmlCellPr>
  </singleXmlCell>
  <singleXmlCell id="125" r="P15" connectionId="0">
    <xmlCellPr id="1" uniqueName="ns1:ISK">
      <xmlPr mapId="1" xpath="/ns1:NSFRS/ns1:Gögn/ns1:TiltækStöðugFjármögnun/ns1:UnsecuredFundingFromCentralBanks/ns1:OfWhichIsANonOperationalDepositAsDefinedInTheLcr/ns1:EittTilÞrjúÁr/@ns1:ISK" xmlDataType="decimal"/>
    </xmlCellPr>
  </singleXmlCell>
  <singleXmlCell id="126" r="Q15" connectionId="0">
    <xmlCellPr id="1" uniqueName="ns1:AðrirGjaldmiðlar">
      <xmlPr mapId="1" xpath="/ns1:NSFRS/ns1:Gögn/ns1:TiltækStöðugFjármögnun/ns1:UnsecuredFundingFromCentralBanks/ns1:OfWhichIsANonOperationalDepositAsDefinedInTheLcr/ns1:EittTilÞrjúÁr/@ns1:AðrirGjaldmiðlar" xmlDataType="decimal"/>
    </xmlCellPr>
  </singleXmlCell>
  <singleXmlCell id="127" r="R15" connectionId="0">
    <xmlCellPr id="1" uniqueName="ns1:ISK">
      <xmlPr mapId="1" xpath="/ns1:NSFRS/ns1:Gögn/ns1:TiltækStöðugFjármögnun/ns1:UnsecuredFundingFromCentralBanks/ns1:OfWhichIsANonOperationalDepositAsDefinedInTheLcr/ns1:LengraEnÞrjúÁr/@ns1:ISK" xmlDataType="decimal"/>
    </xmlCellPr>
  </singleXmlCell>
  <singleXmlCell id="128" r="S15" connectionId="0">
    <xmlCellPr id="1" uniqueName="ns1:AðrirGjaldmiðlar">
      <xmlPr mapId="1" xpath="/ns1:NSFRS/ns1:Gögn/ns1:TiltækStöðugFjármögnun/ns1:UnsecuredFundingFromCentralBanks/ns1:OfWhichIsANonOperationalDepositAsDefinedInTheLcr/ns1:LengraEnÞrjúÁr/@ns1:AðrirGjaldmiðlar" xmlDataType="decimal"/>
    </xmlCellPr>
  </singleXmlCell>
  <singleXmlCell id="129" r="H16" connectionId="0">
    <xmlCellPr id="1" uniqueName="ns1:ISK">
      <xmlPr mapId="1" xpath="/ns1:NSFRS/ns1:Gögn/ns1:TiltækStöðugFjármögnun/ns1:UnsecuredFundingFromCentralBanks/ns1:OfWhichIsNonDepositUnsecuredFunding/ns1:MinnaEnÞrírMán/@ns1:ISK" xmlDataType="decimal"/>
    </xmlCellPr>
  </singleXmlCell>
  <singleXmlCell id="130" r="I16" connectionId="0">
    <xmlCellPr id="1" uniqueName="ns1:AðrirGjaldmiðlar">
      <xmlPr mapId="1" xpath="/ns1:NSFRS/ns1:Gögn/ns1:TiltækStöðugFjármögnun/ns1:UnsecuredFundingFromCentralBanks/ns1:OfWhichIsNonDepositUnsecuredFunding/ns1:MinnaEnÞrírMán/@ns1:AðrirGjaldmiðlar" xmlDataType="decimal"/>
    </xmlCellPr>
  </singleXmlCell>
  <singleXmlCell id="131" r="J16" connectionId="0">
    <xmlCellPr id="1" uniqueName="ns1:ISK">
      <xmlPr mapId="1" xpath="/ns1:NSFRS/ns1:Gögn/ns1:TiltækStöðugFjármögnun/ns1:UnsecuredFundingFromCentralBanks/ns1:OfWhichIsNonDepositUnsecuredFunding/ns1:ÞrírTilSexMánuðir/@ns1:ISK" xmlDataType="decimal"/>
    </xmlCellPr>
  </singleXmlCell>
  <singleXmlCell id="132" r="K16" connectionId="0">
    <xmlCellPr id="1" uniqueName="ns1:AðrirGjaldmiðlar">
      <xmlPr mapId="1" xpath="/ns1:NSFRS/ns1:Gögn/ns1:TiltækStöðugFjármögnun/ns1:UnsecuredFundingFromCentralBanks/ns1:OfWhichIsNonDepositUnsecuredFunding/ns1:ÞrírTilSexMánuðir/@ns1:AðrirGjaldmiðlar" xmlDataType="decimal"/>
    </xmlCellPr>
  </singleXmlCell>
  <singleXmlCell id="133" r="L16" connectionId="0">
    <xmlCellPr id="1" uniqueName="ns1:ISK">
      <xmlPr mapId="1" xpath="/ns1:NSFRS/ns1:Gögn/ns1:TiltækStöðugFjármögnun/ns1:UnsecuredFundingFromCentralBanks/ns1:OfWhichIsNonDepositUnsecuredFunding/ns1:SexTilNíuMánuðir/@ns1:ISK" xmlDataType="decimal"/>
    </xmlCellPr>
  </singleXmlCell>
  <singleXmlCell id="134" r="M16" connectionId="0">
    <xmlCellPr id="1" uniqueName="ns1:AðrirGjaldmiðlar">
      <xmlPr mapId="1" xpath="/ns1:NSFRS/ns1:Gögn/ns1:TiltækStöðugFjármögnun/ns1:UnsecuredFundingFromCentralBanks/ns1:OfWhichIsNonDepositUnsecuredFunding/ns1:SexTilNíuMánuðir/@ns1:AðrirGjaldmiðlar" xmlDataType="decimal"/>
    </xmlCellPr>
  </singleXmlCell>
  <singleXmlCell id="135" r="N16" connectionId="0">
    <xmlCellPr id="1" uniqueName="ns1:ISK">
      <xmlPr mapId="1" xpath="/ns1:NSFRS/ns1:Gögn/ns1:TiltækStöðugFjármögnun/ns1:UnsecuredFundingFromCentralBanks/ns1:OfWhichIsNonDepositUnsecuredFunding/ns1:NíuMánuðirTilEittÁr/@ns1:ISK" xmlDataType="decimal"/>
    </xmlCellPr>
  </singleXmlCell>
  <singleXmlCell id="136" r="O16" connectionId="0">
    <xmlCellPr id="1" uniqueName="ns1:AðrirGjaldmiðlar">
      <xmlPr mapId="1" xpath="/ns1:NSFRS/ns1:Gögn/ns1:TiltækStöðugFjármögnun/ns1:UnsecuredFundingFromCentralBanks/ns1:OfWhichIsNonDepositUnsecuredFunding/ns1:NíuMánuðirTilEittÁr/@ns1:AðrirGjaldmiðlar" xmlDataType="decimal"/>
    </xmlCellPr>
  </singleXmlCell>
  <singleXmlCell id="137" r="P16" connectionId="0">
    <xmlCellPr id="1" uniqueName="ns1:ISK">
      <xmlPr mapId="1" xpath="/ns1:NSFRS/ns1:Gögn/ns1:TiltækStöðugFjármögnun/ns1:UnsecuredFundingFromCentralBanks/ns1:OfWhichIsNonDepositUnsecuredFunding/ns1:EittTilÞrjúÁr/@ns1:ISK" xmlDataType="decimal"/>
    </xmlCellPr>
  </singleXmlCell>
  <singleXmlCell id="138" r="Q16" connectionId="0">
    <xmlCellPr id="1" uniqueName="ns1:AðrirGjaldmiðlar">
      <xmlPr mapId="1" xpath="/ns1:NSFRS/ns1:Gögn/ns1:TiltækStöðugFjármögnun/ns1:UnsecuredFundingFromCentralBanks/ns1:OfWhichIsNonDepositUnsecuredFunding/ns1:EittTilÞrjúÁr/@ns1:AðrirGjaldmiðlar" xmlDataType="decimal"/>
    </xmlCellPr>
  </singleXmlCell>
  <singleXmlCell id="139" r="R16" connectionId="0">
    <xmlCellPr id="1" uniqueName="ns1:ISK">
      <xmlPr mapId="1" xpath="/ns1:NSFRS/ns1:Gögn/ns1:TiltækStöðugFjármögnun/ns1:UnsecuredFundingFromCentralBanks/ns1:OfWhichIsNonDepositUnsecuredFunding/ns1:LengraEnÞrjúÁr/@ns1:ISK" xmlDataType="decimal"/>
    </xmlCellPr>
  </singleXmlCell>
  <singleXmlCell id="140" r="S16" connectionId="0">
    <xmlCellPr id="1" uniqueName="ns1:AðrirGjaldmiðlar">
      <xmlPr mapId="1" xpath="/ns1:NSFRS/ns1:Gögn/ns1:TiltækStöðugFjármögnun/ns1:UnsecuredFundingFromCentralBanks/ns1:OfWhichIsNonDepositUnsecuredFunding/ns1:LengraEnÞrjúÁr/@ns1:AðrirGjaldmiðlar" xmlDataType="decimal"/>
    </xmlCellPr>
  </singleXmlCell>
  <singleXmlCell id="141" r="H18" connectionId="0">
    <xmlCellPr id="1" uniqueName="ns1:ISK">
      <xmlPr mapId="1" xpath="/ns1:NSFRS/ns1:Gögn/ns1:TiltækStöðugFjármögnun/ns1:UnsecuredFundingFromSovereignsPsesMdbsNdbs/ns1:OfWhichIsAnOperationalDepositAsDefinedInTheLcr/ns1:MinnaEnÞrírMán/@ns1:ISK" xmlDataType="decimal"/>
    </xmlCellPr>
  </singleXmlCell>
  <singleXmlCell id="142" r="I18" connectionId="0">
    <xmlCellPr id="1" uniqueName="ns1:AðrirGjaldmiðlar">
      <xmlPr mapId="1" xpath="/ns1:NSFRS/ns1:Gögn/ns1:TiltækStöðugFjármögnun/ns1:UnsecuredFundingFromSovereignsPsesMdbsNdbs/ns1:OfWhichIsAnOperationalDepositAsDefinedInTheLcr/ns1:MinnaEnÞrírMán/@ns1:AðrirGjaldmiðlar" xmlDataType="decimal"/>
    </xmlCellPr>
  </singleXmlCell>
  <singleXmlCell id="143" r="J18" connectionId="0">
    <xmlCellPr id="1" uniqueName="ns1:ISK">
      <xmlPr mapId="1" xpath="/ns1:NSFRS/ns1:Gögn/ns1:TiltækStöðugFjármögnun/ns1:UnsecuredFundingFromSovereignsPsesMdbsNdbs/ns1:OfWhichIsAnOperationalDepositAsDefinedInTheLcr/ns1:ÞrírTilSexMánuðir/@ns1:ISK" xmlDataType="decimal"/>
    </xmlCellPr>
  </singleXmlCell>
  <singleXmlCell id="144" r="K18" connectionId="0">
    <xmlCellPr id="1" uniqueName="ns1:AðrirGjaldmiðlar">
      <xmlPr mapId="1" xpath="/ns1:NSFRS/ns1:Gögn/ns1:TiltækStöðugFjármögnun/ns1:UnsecuredFundingFromSovereignsPsesMdbsNdbs/ns1:OfWhichIsAnOperationalDepositAsDefinedInTheLcr/ns1:ÞrírTilSexMánuðir/@ns1:AðrirGjaldmiðlar" xmlDataType="decimal"/>
    </xmlCellPr>
  </singleXmlCell>
  <singleXmlCell id="145" r="L18" connectionId="0">
    <xmlCellPr id="1" uniqueName="ns1:ISK">
      <xmlPr mapId="1" xpath="/ns1:NSFRS/ns1:Gögn/ns1:TiltækStöðugFjármögnun/ns1:UnsecuredFundingFromSovereignsPsesMdbsNdbs/ns1:OfWhichIsAnOperationalDepositAsDefinedInTheLcr/ns1:SexTilNíuMánuðir/@ns1:ISK" xmlDataType="decimal"/>
    </xmlCellPr>
  </singleXmlCell>
  <singleXmlCell id="146" r="M18" connectionId="0">
    <xmlCellPr id="1" uniqueName="ns1:AðrirGjaldmiðlar">
      <xmlPr mapId="1" xpath="/ns1:NSFRS/ns1:Gögn/ns1:TiltækStöðugFjármögnun/ns1:UnsecuredFundingFromSovereignsPsesMdbsNdbs/ns1:OfWhichIsAnOperationalDepositAsDefinedInTheLcr/ns1:SexTilNíuMánuðir/@ns1:AðrirGjaldmiðlar" xmlDataType="decimal"/>
    </xmlCellPr>
  </singleXmlCell>
  <singleXmlCell id="147" r="N18" connectionId="0">
    <xmlCellPr id="1" uniqueName="ns1:ISK">
      <xmlPr mapId="1" xpath="/ns1:NSFRS/ns1:Gögn/ns1:TiltækStöðugFjármögnun/ns1:UnsecuredFundingFromSovereignsPsesMdbsNdbs/ns1:OfWhichIsAnOperationalDepositAsDefinedInTheLcr/ns1:NíuMánuðirTilEittÁr/@ns1:ISK" xmlDataType="decimal"/>
    </xmlCellPr>
  </singleXmlCell>
  <singleXmlCell id="148" r="O18" connectionId="0">
    <xmlCellPr id="1" uniqueName="ns1:AðrirGjaldmiðlar">
      <xmlPr mapId="1" xpath="/ns1:NSFRS/ns1:Gögn/ns1:TiltækStöðugFjármögnun/ns1:UnsecuredFundingFromSovereignsPsesMdbsNdbs/ns1:OfWhichIsAnOperationalDepositAsDefinedInTheLcr/ns1:NíuMánuðirTilEittÁr/@ns1:AðrirGjaldmiðlar" xmlDataType="decimal"/>
    </xmlCellPr>
  </singleXmlCell>
  <singleXmlCell id="149" r="P18" connectionId="0">
    <xmlCellPr id="1" uniqueName="ns1:ISK">
      <xmlPr mapId="1" xpath="/ns1:NSFRS/ns1:Gögn/ns1:TiltækStöðugFjármögnun/ns1:UnsecuredFundingFromSovereignsPsesMdbsNdbs/ns1:OfWhichIsAnOperationalDepositAsDefinedInTheLcr/ns1:EittTilÞrjúÁr/@ns1:ISK" xmlDataType="decimal"/>
    </xmlCellPr>
  </singleXmlCell>
  <singleXmlCell id="150" r="Q18" connectionId="0">
    <xmlCellPr id="1" uniqueName="ns1:AðrirGjaldmiðlar">
      <xmlPr mapId="1" xpath="/ns1:NSFRS/ns1:Gögn/ns1:TiltækStöðugFjármögnun/ns1:UnsecuredFundingFromSovereignsPsesMdbsNdbs/ns1:OfWhichIsAnOperationalDepositAsDefinedInTheLcr/ns1:EittTilÞrjúÁr/@ns1:AðrirGjaldmiðlar" xmlDataType="decimal"/>
    </xmlCellPr>
  </singleXmlCell>
  <singleXmlCell id="151" r="R18" connectionId="0">
    <xmlCellPr id="1" uniqueName="ns1:ISK">
      <xmlPr mapId="1" xpath="/ns1:NSFRS/ns1:Gögn/ns1:TiltækStöðugFjármögnun/ns1:UnsecuredFundingFromSovereignsPsesMdbsNdbs/ns1:OfWhichIsAnOperationalDepositAsDefinedInTheLcr/ns1:LengraEnÞrjúÁr/@ns1:ISK" xmlDataType="decimal"/>
    </xmlCellPr>
  </singleXmlCell>
  <singleXmlCell id="152" r="S18" connectionId="0">
    <xmlCellPr id="1" uniqueName="ns1:AðrirGjaldmiðlar">
      <xmlPr mapId="1" xpath="/ns1:NSFRS/ns1:Gögn/ns1:TiltækStöðugFjármögnun/ns1:UnsecuredFundingFromSovereignsPsesMdbsNdbs/ns1:OfWhichIsAnOperationalDepositAsDefinedInTheLcr/ns1:LengraEnÞrjúÁr/@ns1:AðrirGjaldmiðlar" xmlDataType="decimal"/>
    </xmlCellPr>
  </singleXmlCell>
  <singleXmlCell id="153" r="H19" connectionId="0">
    <xmlCellPr id="1" uniqueName="ns1:ISK">
      <xmlPr mapId="1" xpath="/ns1:NSFRS/ns1:Gögn/ns1:TiltækStöðugFjármögnun/ns1:UnsecuredFundingFromSovereignsPsesMdbsNdbs/ns1:OfWhichIsANonOperationalDepositAsDefinedInTheLcr/ns1:MinnaEnÞrírMán/@ns1:ISK" xmlDataType="decimal"/>
    </xmlCellPr>
  </singleXmlCell>
  <singleXmlCell id="154" r="I19" connectionId="0">
    <xmlCellPr id="1" uniqueName="ns1:AðrirGjaldmiðlar">
      <xmlPr mapId="1" xpath="/ns1:NSFRS/ns1:Gögn/ns1:TiltækStöðugFjármögnun/ns1:UnsecuredFundingFromSovereignsPsesMdbsNdbs/ns1:OfWhichIsANonOperationalDepositAsDefinedInTheLcr/ns1:MinnaEnÞrírMán/@ns1:AðrirGjaldmiðlar" xmlDataType="decimal"/>
    </xmlCellPr>
  </singleXmlCell>
  <singleXmlCell id="155" r="J19" connectionId="0">
    <xmlCellPr id="1" uniqueName="ns1:ISK">
      <xmlPr mapId="1" xpath="/ns1:NSFRS/ns1:Gögn/ns1:TiltækStöðugFjármögnun/ns1:UnsecuredFundingFromSovereignsPsesMdbsNdbs/ns1:OfWhichIsANonOperationalDepositAsDefinedInTheLcr/ns1:ÞrírTilSexMánuðir/@ns1:ISK" xmlDataType="decimal"/>
    </xmlCellPr>
  </singleXmlCell>
  <singleXmlCell id="156" r="K19" connectionId="0">
    <xmlCellPr id="1" uniqueName="ns1:AðrirGjaldmiðlar">
      <xmlPr mapId="1" xpath="/ns1:NSFRS/ns1:Gögn/ns1:TiltækStöðugFjármögnun/ns1:UnsecuredFundingFromSovereignsPsesMdbsNdbs/ns1:OfWhichIsANonOperationalDepositAsDefinedInTheLcr/ns1:ÞrírTilSexMánuðir/@ns1:AðrirGjaldmiðlar" xmlDataType="decimal"/>
    </xmlCellPr>
  </singleXmlCell>
  <singleXmlCell id="157" r="L19" connectionId="0">
    <xmlCellPr id="1" uniqueName="ns1:ISK">
      <xmlPr mapId="1" xpath="/ns1:NSFRS/ns1:Gögn/ns1:TiltækStöðugFjármögnun/ns1:UnsecuredFundingFromSovereignsPsesMdbsNdbs/ns1:OfWhichIsANonOperationalDepositAsDefinedInTheLcr/ns1:SexTilNíuMánuðir/@ns1:ISK" xmlDataType="decimal"/>
    </xmlCellPr>
  </singleXmlCell>
  <singleXmlCell id="158" r="M19" connectionId="0">
    <xmlCellPr id="1" uniqueName="ns1:AðrirGjaldmiðlar">
      <xmlPr mapId="1" xpath="/ns1:NSFRS/ns1:Gögn/ns1:TiltækStöðugFjármögnun/ns1:UnsecuredFundingFromSovereignsPsesMdbsNdbs/ns1:OfWhichIsANonOperationalDepositAsDefinedInTheLcr/ns1:SexTilNíuMánuðir/@ns1:AðrirGjaldmiðlar" xmlDataType="decimal"/>
    </xmlCellPr>
  </singleXmlCell>
  <singleXmlCell id="159" r="N19" connectionId="0">
    <xmlCellPr id="1" uniqueName="ns1:ISK">
      <xmlPr mapId="1" xpath="/ns1:NSFRS/ns1:Gögn/ns1:TiltækStöðugFjármögnun/ns1:UnsecuredFundingFromSovereignsPsesMdbsNdbs/ns1:OfWhichIsANonOperationalDepositAsDefinedInTheLcr/ns1:NíuMánuðirTilEittÁr/@ns1:ISK" xmlDataType="decimal"/>
    </xmlCellPr>
  </singleXmlCell>
  <singleXmlCell id="160" r="O19" connectionId="0">
    <xmlCellPr id="1" uniqueName="ns1:AðrirGjaldmiðlar">
      <xmlPr mapId="1" xpath="/ns1:NSFRS/ns1:Gögn/ns1:TiltækStöðugFjármögnun/ns1:UnsecuredFundingFromSovereignsPsesMdbsNdbs/ns1:OfWhichIsANonOperationalDepositAsDefinedInTheLcr/ns1:NíuMánuðirTilEittÁr/@ns1:AðrirGjaldmiðlar" xmlDataType="decimal"/>
    </xmlCellPr>
  </singleXmlCell>
  <singleXmlCell id="161" r="P19" connectionId="0">
    <xmlCellPr id="1" uniqueName="ns1:ISK">
      <xmlPr mapId="1" xpath="/ns1:NSFRS/ns1:Gögn/ns1:TiltækStöðugFjármögnun/ns1:UnsecuredFundingFromSovereignsPsesMdbsNdbs/ns1:OfWhichIsANonOperationalDepositAsDefinedInTheLcr/ns1:EittTilÞrjúÁr/@ns1:ISK" xmlDataType="decimal"/>
    </xmlCellPr>
  </singleXmlCell>
  <singleXmlCell id="162" r="Q19" connectionId="0">
    <xmlCellPr id="1" uniqueName="ns1:AðrirGjaldmiðlar">
      <xmlPr mapId="1" xpath="/ns1:NSFRS/ns1:Gögn/ns1:TiltækStöðugFjármögnun/ns1:UnsecuredFundingFromSovereignsPsesMdbsNdbs/ns1:OfWhichIsANonOperationalDepositAsDefinedInTheLcr/ns1:EittTilÞrjúÁr/@ns1:AðrirGjaldmiðlar" xmlDataType="decimal"/>
    </xmlCellPr>
  </singleXmlCell>
  <singleXmlCell id="163" r="R19" connectionId="0">
    <xmlCellPr id="1" uniqueName="ns1:ISK">
      <xmlPr mapId="1" xpath="/ns1:NSFRS/ns1:Gögn/ns1:TiltækStöðugFjármögnun/ns1:UnsecuredFundingFromSovereignsPsesMdbsNdbs/ns1:OfWhichIsANonOperationalDepositAsDefinedInTheLcr/ns1:LengraEnÞrjúÁr/@ns1:ISK" xmlDataType="decimal"/>
    </xmlCellPr>
  </singleXmlCell>
  <singleXmlCell id="164" r="S19" connectionId="0">
    <xmlCellPr id="1" uniqueName="ns1:AðrirGjaldmiðlar">
      <xmlPr mapId="1" xpath="/ns1:NSFRS/ns1:Gögn/ns1:TiltækStöðugFjármögnun/ns1:UnsecuredFundingFromSovereignsPsesMdbsNdbs/ns1:OfWhichIsANonOperationalDepositAsDefinedInTheLcr/ns1:LengraEnÞrjúÁr/@ns1:AðrirGjaldmiðlar" xmlDataType="decimal"/>
    </xmlCellPr>
  </singleXmlCell>
  <singleXmlCell id="165" r="H20" connectionId="0">
    <xmlCellPr id="1" uniqueName="ns1:ISK">
      <xmlPr mapId="1" xpath="/ns1:NSFRS/ns1:Gögn/ns1:TiltækStöðugFjármögnun/ns1:UnsecuredFundingFromSovereignsPsesMdbsNdbs/ns1:OfWhichIsNonDepositUnsecuredFunding/ns1:MinnaEnÞrírMán/@ns1:ISK" xmlDataType="decimal"/>
    </xmlCellPr>
  </singleXmlCell>
  <singleXmlCell id="166" r="I20" connectionId="0">
    <xmlCellPr id="1" uniqueName="ns1:AðrirGjaldmiðlar">
      <xmlPr mapId="1" xpath="/ns1:NSFRS/ns1:Gögn/ns1:TiltækStöðugFjármögnun/ns1:UnsecuredFundingFromSovereignsPsesMdbsNdbs/ns1:OfWhichIsNonDepositUnsecuredFunding/ns1:MinnaEnÞrírMán/@ns1:AðrirGjaldmiðlar" xmlDataType="decimal"/>
    </xmlCellPr>
  </singleXmlCell>
  <singleXmlCell id="167" r="J20" connectionId="0">
    <xmlCellPr id="1" uniqueName="ns1:ISK">
      <xmlPr mapId="1" xpath="/ns1:NSFRS/ns1:Gögn/ns1:TiltækStöðugFjármögnun/ns1:UnsecuredFundingFromSovereignsPsesMdbsNdbs/ns1:OfWhichIsNonDepositUnsecuredFunding/ns1:ÞrírTilSexMánuðir/@ns1:ISK" xmlDataType="decimal"/>
    </xmlCellPr>
  </singleXmlCell>
  <singleXmlCell id="168" r="K20" connectionId="0">
    <xmlCellPr id="1" uniqueName="ns1:AðrirGjaldmiðlar">
      <xmlPr mapId="1" xpath="/ns1:NSFRS/ns1:Gögn/ns1:TiltækStöðugFjármögnun/ns1:UnsecuredFundingFromSovereignsPsesMdbsNdbs/ns1:OfWhichIsNonDepositUnsecuredFunding/ns1:ÞrírTilSexMánuðir/@ns1:AðrirGjaldmiðlar" xmlDataType="decimal"/>
    </xmlCellPr>
  </singleXmlCell>
  <singleXmlCell id="169" r="L20" connectionId="0">
    <xmlCellPr id="1" uniqueName="ns1:ISK">
      <xmlPr mapId="1" xpath="/ns1:NSFRS/ns1:Gögn/ns1:TiltækStöðugFjármögnun/ns1:UnsecuredFundingFromSovereignsPsesMdbsNdbs/ns1:OfWhichIsNonDepositUnsecuredFunding/ns1:SexTilNíuMánuðir/@ns1:ISK" xmlDataType="decimal"/>
    </xmlCellPr>
  </singleXmlCell>
  <singleXmlCell id="170" r="M20" connectionId="0">
    <xmlCellPr id="1" uniqueName="ns1:AðrirGjaldmiðlar">
      <xmlPr mapId="1" xpath="/ns1:NSFRS/ns1:Gögn/ns1:TiltækStöðugFjármögnun/ns1:UnsecuredFundingFromSovereignsPsesMdbsNdbs/ns1:OfWhichIsNonDepositUnsecuredFunding/ns1:SexTilNíuMánuðir/@ns1:AðrirGjaldmiðlar" xmlDataType="decimal"/>
    </xmlCellPr>
  </singleXmlCell>
  <singleXmlCell id="171" r="N20" connectionId="0">
    <xmlCellPr id="1" uniqueName="ns1:ISK">
      <xmlPr mapId="1" xpath="/ns1:NSFRS/ns1:Gögn/ns1:TiltækStöðugFjármögnun/ns1:UnsecuredFundingFromSovereignsPsesMdbsNdbs/ns1:OfWhichIsNonDepositUnsecuredFunding/ns1:NíuMánuðirTilEittÁr/@ns1:ISK" xmlDataType="decimal"/>
    </xmlCellPr>
  </singleXmlCell>
  <singleXmlCell id="172" r="O20" connectionId="0">
    <xmlCellPr id="1" uniqueName="ns1:AðrirGjaldmiðlar">
      <xmlPr mapId="1" xpath="/ns1:NSFRS/ns1:Gögn/ns1:TiltækStöðugFjármögnun/ns1:UnsecuredFundingFromSovereignsPsesMdbsNdbs/ns1:OfWhichIsNonDepositUnsecuredFunding/ns1:NíuMánuðirTilEittÁr/@ns1:AðrirGjaldmiðlar" xmlDataType="decimal"/>
    </xmlCellPr>
  </singleXmlCell>
  <singleXmlCell id="173" r="P20" connectionId="0">
    <xmlCellPr id="1" uniqueName="ns1:ISK">
      <xmlPr mapId="1" xpath="/ns1:NSFRS/ns1:Gögn/ns1:TiltækStöðugFjármögnun/ns1:UnsecuredFundingFromSovereignsPsesMdbsNdbs/ns1:OfWhichIsNonDepositUnsecuredFunding/ns1:EittTilÞrjúÁr/@ns1:ISK" xmlDataType="decimal"/>
    </xmlCellPr>
  </singleXmlCell>
  <singleXmlCell id="174" r="Q20" connectionId="0">
    <xmlCellPr id="1" uniqueName="ns1:AðrirGjaldmiðlar">
      <xmlPr mapId="1" xpath="/ns1:NSFRS/ns1:Gögn/ns1:TiltækStöðugFjármögnun/ns1:UnsecuredFundingFromSovereignsPsesMdbsNdbs/ns1:OfWhichIsNonDepositUnsecuredFunding/ns1:EittTilÞrjúÁr/@ns1:AðrirGjaldmiðlar" xmlDataType="decimal"/>
    </xmlCellPr>
  </singleXmlCell>
  <singleXmlCell id="175" r="R20" connectionId="0">
    <xmlCellPr id="1" uniqueName="ns1:ISK">
      <xmlPr mapId="1" xpath="/ns1:NSFRS/ns1:Gögn/ns1:TiltækStöðugFjármögnun/ns1:UnsecuredFundingFromSovereignsPsesMdbsNdbs/ns1:OfWhichIsNonDepositUnsecuredFunding/ns1:LengraEnÞrjúÁr/@ns1:ISK" xmlDataType="decimal"/>
    </xmlCellPr>
  </singleXmlCell>
  <singleXmlCell id="176" r="S20" connectionId="0">
    <xmlCellPr id="1" uniqueName="ns1:AðrirGjaldmiðlar">
      <xmlPr mapId="1" xpath="/ns1:NSFRS/ns1:Gögn/ns1:TiltækStöðugFjármögnun/ns1:UnsecuredFundingFromSovereignsPsesMdbsNdbs/ns1:OfWhichIsNonDepositUnsecuredFunding/ns1:LengraEnÞrjúÁr/@ns1:AðrirGjaldmiðlar" xmlDataType="decimal"/>
    </xmlCellPr>
  </singleXmlCell>
  <singleXmlCell id="177" r="H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MinnaEnÞrírMán/@ns1:ISK" xmlDataType="decimal"/>
    </xmlCellPr>
  </singleXmlCell>
  <singleXmlCell id="178" r="I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MinnaEnÞrírMán/@ns1:AðrirGjaldmiðlar" xmlDataType="decimal"/>
    </xmlCellPr>
  </singleXmlCell>
  <singleXmlCell id="179" r="J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ÞrírTilSexMánuðir/@ns1:ISK" xmlDataType="decimal"/>
    </xmlCellPr>
  </singleXmlCell>
  <singleXmlCell id="180" r="K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ÞrírTilSexMánuðir/@ns1:AðrirGjaldmiðlar" xmlDataType="decimal"/>
    </xmlCellPr>
  </singleXmlCell>
  <singleXmlCell id="181" r="L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SexTilNíuMánuðir/@ns1:ISK" xmlDataType="decimal"/>
    </xmlCellPr>
  </singleXmlCell>
  <singleXmlCell id="182" r="M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SexTilNíuMánuðir/@ns1:AðrirGjaldmiðlar" xmlDataType="decimal"/>
    </xmlCellPr>
  </singleXmlCell>
  <singleXmlCell id="183" r="N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NíuMánuðirTilEittÁr/@ns1:ISK" xmlDataType="decimal"/>
    </xmlCellPr>
  </singleXmlCell>
  <singleXmlCell id="184" r="O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NíuMánuðirTilEittÁr/@ns1:AðrirGjaldmiðlar" xmlDataType="decimal"/>
    </xmlCellPr>
  </singleXmlCell>
  <singleXmlCell id="185" r="P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EittTilÞrjúÁr/@ns1:ISK" xmlDataType="decimal"/>
    </xmlCellPr>
  </singleXmlCell>
  <singleXmlCell id="186" r="Q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EittTilÞrjúÁr/@ns1:AðrirGjaldmiðlar" xmlDataType="decimal"/>
    </xmlCellPr>
  </singleXmlCell>
  <singleXmlCell id="187" r="R22" connectionId="0">
    <xmlCellPr id="1" uniqueName="ns1:ISK">
      <xmlPr mapId="1" xpath="/ns1:NSFRS/ns1:Gögn/ns1:TiltækStöðugFjármögnun/ns1:UnsecuredFundingFromOtherLegalEntitiesIncludingFinancialCorporatesAndFinancialInstitutions/ns1:OfWhichIsAnOperationalDepositAsDefinedInTheLcr/ns1:LengraEnÞrjúÁr/@ns1:ISK" xmlDataType="decimal"/>
    </xmlCellPr>
  </singleXmlCell>
  <singleXmlCell id="188" r="S22" connectionId="0">
    <xmlCellPr id="1" uniqueName="ns1:AðrirGjaldmiðlar">
      <xmlPr mapId="1" xpath="/ns1:NSFRS/ns1:Gögn/ns1:TiltækStöðugFjármögnun/ns1:UnsecuredFundingFromOtherLegalEntitiesIncludingFinancialCorporatesAndFinancialInstitutions/ns1:OfWhichIsAnOperationalDepositAsDefinedInTheLcr/ns1:LengraEnÞrjúÁr/@ns1:AðrirGjaldmiðlar" xmlDataType="decimal"/>
    </xmlCellPr>
  </singleXmlCell>
  <singleXmlCell id="189" r="H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MinnaEnÞrírMán/@ns1:ISK" xmlDataType="decimal"/>
    </xmlCellPr>
  </singleXmlCell>
  <singleXmlCell id="190" r="I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MinnaEnÞrírMán/@ns1:AðrirGjaldmiðlar" xmlDataType="decimal"/>
    </xmlCellPr>
  </singleXmlCell>
  <singleXmlCell id="191" r="J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ÞrírTilSexMánuðir/@ns1:ISK" xmlDataType="decimal"/>
    </xmlCellPr>
  </singleXmlCell>
  <singleXmlCell id="192" r="K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ÞrírTilSexMánuðir/@ns1:AðrirGjaldmiðlar" xmlDataType="decimal"/>
    </xmlCellPr>
  </singleXmlCell>
  <singleXmlCell id="193" r="L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SexTilNíuMánuðir/@ns1:ISK" xmlDataType="decimal"/>
    </xmlCellPr>
  </singleXmlCell>
  <singleXmlCell id="194" r="M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SexTilNíuMánuðir/@ns1:AðrirGjaldmiðlar" xmlDataType="decimal"/>
    </xmlCellPr>
  </singleXmlCell>
  <singleXmlCell id="195" r="N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NíuMánuðirTilEittÁr/@ns1:ISK" xmlDataType="decimal"/>
    </xmlCellPr>
  </singleXmlCell>
  <singleXmlCell id="196" r="O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NíuMánuðirTilEittÁr/@ns1:AðrirGjaldmiðlar" xmlDataType="decimal"/>
    </xmlCellPr>
  </singleXmlCell>
  <singleXmlCell id="197" r="P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EittTilÞrjúÁr/@ns1:ISK" xmlDataType="decimal"/>
    </xmlCellPr>
  </singleXmlCell>
  <singleXmlCell id="198" r="Q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EittTilÞrjúÁr/@ns1:AðrirGjaldmiðlar" xmlDataType="decimal"/>
    </xmlCellPr>
  </singleXmlCell>
  <singleXmlCell id="199" r="R23" connectionId="0">
    <xmlCellPr id="1" uniqueName="ns1:ISK">
      <xmlPr mapId="1" xpath="/ns1:NSFRS/ns1:Gögn/ns1:TiltækStöðugFjármögnun/ns1:UnsecuredFundingFromOtherLegalEntitiesIncludingFinancialCorporatesAndFinancialInstitutions/ns1:OfWhichIsANonOperationalDepositAsDefinedInTheLcr/ns1:LengraEnÞrjúÁr/@ns1:ISK" xmlDataType="decimal"/>
    </xmlCellPr>
  </singleXmlCell>
  <singleXmlCell id="200" r="S23" connectionId="0">
    <xmlCellPr id="1" uniqueName="ns1:AðrirGjaldmiðlar">
      <xmlPr mapId="1" xpath="/ns1:NSFRS/ns1:Gögn/ns1:TiltækStöðugFjármögnun/ns1:UnsecuredFundingFromOtherLegalEntitiesIncludingFinancialCorporatesAndFinancialInstitutions/ns1:OfWhichIsANonOperationalDepositAsDefinedInTheLcr/ns1:LengraEnÞrjúÁr/@ns1:AðrirGjaldmiðlar" xmlDataType="decimal"/>
    </xmlCellPr>
  </singleXmlCell>
  <singleXmlCell id="201" r="H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MinnaEnÞrírMán/@ns1:ISK" xmlDataType="decimal"/>
    </xmlCellPr>
  </singleXmlCell>
  <singleXmlCell id="202" r="I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MinnaEnÞrírMán/@ns1:AðrirGjaldmiðlar" xmlDataType="decimal"/>
    </xmlCellPr>
  </singleXmlCell>
  <singleXmlCell id="203" r="J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ÞrírTilSexMánuðir/@ns1:ISK" xmlDataType="decimal"/>
    </xmlCellPr>
  </singleXmlCell>
  <singleXmlCell id="204" r="K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ÞrírTilSexMánuðir/@ns1:AðrirGjaldmiðlar" xmlDataType="decimal"/>
    </xmlCellPr>
  </singleXmlCell>
  <singleXmlCell id="205" r="L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SexTilNíuMánuðir/@ns1:ISK" xmlDataType="decimal"/>
    </xmlCellPr>
  </singleXmlCell>
  <singleXmlCell id="206" r="M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SexTilNíuMánuðir/@ns1:AðrirGjaldmiðlar" xmlDataType="decimal"/>
    </xmlCellPr>
  </singleXmlCell>
  <singleXmlCell id="207" r="N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NíuMánuðirTilEittÁr/@ns1:ISK" xmlDataType="decimal"/>
    </xmlCellPr>
  </singleXmlCell>
  <singleXmlCell id="208" r="O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NíuMánuðirTilEittÁr/@ns1:AðrirGjaldmiðlar" xmlDataType="decimal"/>
    </xmlCellPr>
  </singleXmlCell>
  <singleXmlCell id="209" r="P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EittTilÞrjúÁr/@ns1:ISK" xmlDataType="decimal"/>
    </xmlCellPr>
  </singleXmlCell>
  <singleXmlCell id="210" r="Q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EittTilÞrjúÁr/@ns1:AðrirGjaldmiðlar" xmlDataType="decimal"/>
    </xmlCellPr>
  </singleXmlCell>
  <singleXmlCell id="211" r="R24" connectionId="0">
    <xmlCellPr id="1" uniqueName="ns1:ISK">
      <xmlPr mapId="1" xpath="/ns1:NSFRS/ns1:Gögn/ns1:TiltækStöðugFjármögnun/ns1:UnsecuredFundingFromOtherLegalEntitiesIncludingFinancialCorporatesAndFinancialInstitutions/ns1:OfWhichIsNonDepositUnsecuredFunding/ns1:LengraEnÞrjúÁr/@ns1:ISK" xmlDataType="decimal"/>
    </xmlCellPr>
  </singleXmlCell>
  <singleXmlCell id="212" r="S24" connectionId="0">
    <xmlCellPr id="1" uniqueName="ns1:AðrirGjaldmiðlar">
      <xmlPr mapId="1" xpath="/ns1:NSFRS/ns1:Gögn/ns1:TiltækStöðugFjármögnun/ns1:UnsecuredFundingFromOtherLegalEntitiesIncludingFinancialCorporatesAndFinancialInstitutions/ns1:OfWhichIsNonDepositUnsecuredFunding/ns1:LengraEnÞrjúÁr/@ns1:AðrirGjaldmiðlar" xmlDataType="decimal"/>
    </xmlCellPr>
  </singleXmlCell>
  <singleXmlCell id="213" r="H26" connectionId="0">
    <xmlCellPr id="1" uniqueName="ns1:ISK">
      <xmlPr mapId="1" xpath="/ns1:NSFRS/ns1:Gögn/ns1:TiltækStöðugFjármögnun/ns1:SecuredBorrowingsAndLiabilitiesIncludingSecuredsiTtermDepositsOfWhichAreFrom/ns1:RetailAndSmallBusinessCustomers/ns1:MinnaEnÞrírMán/@ns1:ISK" xmlDataType="decimal"/>
    </xmlCellPr>
  </singleXmlCell>
  <singleXmlCell id="214" r="I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MinnaEnÞrírMán/@ns1:AðrirGjaldmiðlar" xmlDataType="decimal"/>
    </xmlCellPr>
  </singleXmlCell>
  <singleXmlCell id="215" r="J26" connectionId="0">
    <xmlCellPr id="1" uniqueName="ns1:ISK">
      <xmlPr mapId="1" xpath="/ns1:NSFRS/ns1:Gögn/ns1:TiltækStöðugFjármögnun/ns1:SecuredBorrowingsAndLiabilitiesIncludingSecuredsiTtermDepositsOfWhichAreFrom/ns1:RetailAndSmallBusinessCustomers/ns1:ÞrírTilSexMánuðir/@ns1:ISK" xmlDataType="decimal"/>
    </xmlCellPr>
  </singleXmlCell>
  <singleXmlCell id="216" r="K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ÞrírTilSexMánuðir/@ns1:AðrirGjaldmiðlar" xmlDataType="decimal"/>
    </xmlCellPr>
  </singleXmlCell>
  <singleXmlCell id="217" r="L26" connectionId="0">
    <xmlCellPr id="1" uniqueName="ns1:ISK">
      <xmlPr mapId="1" xpath="/ns1:NSFRS/ns1:Gögn/ns1:TiltækStöðugFjármögnun/ns1:SecuredBorrowingsAndLiabilitiesIncludingSecuredsiTtermDepositsOfWhichAreFrom/ns1:RetailAndSmallBusinessCustomers/ns1:SexTilNíuMánuðir/@ns1:ISK" xmlDataType="decimal"/>
    </xmlCellPr>
  </singleXmlCell>
  <singleXmlCell id="218" r="M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SexTilNíuMánuðir/@ns1:AðrirGjaldmiðlar" xmlDataType="decimal"/>
    </xmlCellPr>
  </singleXmlCell>
  <singleXmlCell id="219" r="N26" connectionId="0">
    <xmlCellPr id="1" uniqueName="ns1:ISK">
      <xmlPr mapId="1" xpath="/ns1:NSFRS/ns1:Gögn/ns1:TiltækStöðugFjármögnun/ns1:SecuredBorrowingsAndLiabilitiesIncludingSecuredsiTtermDepositsOfWhichAreFrom/ns1:RetailAndSmallBusinessCustomers/ns1:NíuMánuðirTilEittÁr/@ns1:ISK" xmlDataType="decimal"/>
    </xmlCellPr>
  </singleXmlCell>
  <singleXmlCell id="220" r="O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NíuMánuðirTilEittÁr/@ns1:AðrirGjaldmiðlar" xmlDataType="decimal"/>
    </xmlCellPr>
  </singleXmlCell>
  <singleXmlCell id="221" r="P26" connectionId="0">
    <xmlCellPr id="1" uniqueName="ns1:ISK">
      <xmlPr mapId="1" xpath="/ns1:NSFRS/ns1:Gögn/ns1:TiltækStöðugFjármögnun/ns1:SecuredBorrowingsAndLiabilitiesIncludingSecuredsiTtermDepositsOfWhichAreFrom/ns1:RetailAndSmallBusinessCustomers/ns1:EittTilÞrjúÁr/@ns1:ISK" xmlDataType="decimal"/>
    </xmlCellPr>
  </singleXmlCell>
  <singleXmlCell id="222" r="Q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EittTilÞrjúÁr/@ns1:AðrirGjaldmiðlar" xmlDataType="decimal"/>
    </xmlCellPr>
  </singleXmlCell>
  <singleXmlCell id="223" r="R26" connectionId="0">
    <xmlCellPr id="1" uniqueName="ns1:ISK">
      <xmlPr mapId="1" xpath="/ns1:NSFRS/ns1:Gögn/ns1:TiltækStöðugFjármögnun/ns1:SecuredBorrowingsAndLiabilitiesIncludingSecuredsiTtermDepositsOfWhichAreFrom/ns1:RetailAndSmallBusinessCustomers/ns1:LengraEnÞrjúÁr/@ns1:ISK" xmlDataType="decimal"/>
    </xmlCellPr>
  </singleXmlCell>
  <singleXmlCell id="224" r="S26" connectionId="0">
    <xmlCellPr id="1" uniqueName="ns1:AðrirGjaldmiðlar">
      <xmlPr mapId="1" xpath="/ns1:NSFRS/ns1:Gögn/ns1:TiltækStöðugFjármögnun/ns1:SecuredBorrowingsAndLiabilitiesIncludingSecuredsiTtermDepositsOfWhichAreFrom/ns1:RetailAndSmallBusinessCustomers/ns1:LengraEnÞrjúÁr/@ns1:AðrirGjaldmiðlar" xmlDataType="decimal"/>
    </xmlCellPr>
  </singleXmlCell>
  <singleXmlCell id="225" r="H27" connectionId="0">
    <xmlCellPr id="1" uniqueName="ns1:ISK">
      <xmlPr mapId="1" xpath="/ns1:NSFRS/ns1:Gögn/ns1:TiltækStöðugFjármögnun/ns1:SecuredBorrowingsAndLiabilitiesIncludingSecuredsiTtermDepositsOfWhichAreFrom/ns1:NonFinancialCorporates/ns1:MinnaEnÞrírMán/@ns1:ISK" xmlDataType="decimal"/>
    </xmlCellPr>
  </singleXmlCell>
  <singleXmlCell id="226" r="I27" connectionId="0">
    <xmlCellPr id="1" uniqueName="ns1:AðrirGjaldmiðlar">
      <xmlPr mapId="1" xpath="/ns1:NSFRS/ns1:Gögn/ns1:TiltækStöðugFjármögnun/ns1:SecuredBorrowingsAndLiabilitiesIncludingSecuredsiTtermDepositsOfWhichAreFrom/ns1:NonFinancialCorporates/ns1:MinnaEnÞrírMán/@ns1:AðrirGjaldmiðlar" xmlDataType="decimal"/>
    </xmlCellPr>
  </singleXmlCell>
  <singleXmlCell id="227" r="J27" connectionId="0">
    <xmlCellPr id="1" uniqueName="ns1:ISK">
      <xmlPr mapId="1" xpath="/ns1:NSFRS/ns1:Gögn/ns1:TiltækStöðugFjármögnun/ns1:SecuredBorrowingsAndLiabilitiesIncludingSecuredsiTtermDepositsOfWhichAreFrom/ns1:NonFinancialCorporates/ns1:ÞrírTilSexMánuðir/@ns1:ISK" xmlDataType="decimal"/>
    </xmlCellPr>
  </singleXmlCell>
  <singleXmlCell id="228" r="K27" connectionId="0">
    <xmlCellPr id="1" uniqueName="ns1:AðrirGjaldmiðlar">
      <xmlPr mapId="1" xpath="/ns1:NSFRS/ns1:Gögn/ns1:TiltækStöðugFjármögnun/ns1:SecuredBorrowingsAndLiabilitiesIncludingSecuredsiTtermDepositsOfWhichAreFrom/ns1:NonFinancialCorporates/ns1:ÞrírTilSexMánuðir/@ns1:AðrirGjaldmiðlar" xmlDataType="decimal"/>
    </xmlCellPr>
  </singleXmlCell>
  <singleXmlCell id="229" r="L27" connectionId="0">
    <xmlCellPr id="1" uniqueName="ns1:ISK">
      <xmlPr mapId="1" xpath="/ns1:NSFRS/ns1:Gögn/ns1:TiltækStöðugFjármögnun/ns1:SecuredBorrowingsAndLiabilitiesIncludingSecuredsiTtermDepositsOfWhichAreFrom/ns1:NonFinancialCorporates/ns1:SexTilNíuMánuðir/@ns1:ISK" xmlDataType="decimal"/>
    </xmlCellPr>
  </singleXmlCell>
  <singleXmlCell id="230" r="M27" connectionId="0">
    <xmlCellPr id="1" uniqueName="ns1:AðrirGjaldmiðlar">
      <xmlPr mapId="1" xpath="/ns1:NSFRS/ns1:Gögn/ns1:TiltækStöðugFjármögnun/ns1:SecuredBorrowingsAndLiabilitiesIncludingSecuredsiTtermDepositsOfWhichAreFrom/ns1:NonFinancialCorporates/ns1:SexTilNíuMánuðir/@ns1:AðrirGjaldmiðlar" xmlDataType="decimal"/>
    </xmlCellPr>
  </singleXmlCell>
  <singleXmlCell id="231" r="N27" connectionId="0">
    <xmlCellPr id="1" uniqueName="ns1:ISK">
      <xmlPr mapId="1" xpath="/ns1:NSFRS/ns1:Gögn/ns1:TiltækStöðugFjármögnun/ns1:SecuredBorrowingsAndLiabilitiesIncludingSecuredsiTtermDepositsOfWhichAreFrom/ns1:NonFinancialCorporates/ns1:NíuMánuðirTilEittÁr/@ns1:ISK" xmlDataType="decimal"/>
    </xmlCellPr>
  </singleXmlCell>
  <singleXmlCell id="232" r="O27" connectionId="0">
    <xmlCellPr id="1" uniqueName="ns1:AðrirGjaldmiðlar">
      <xmlPr mapId="1" xpath="/ns1:NSFRS/ns1:Gögn/ns1:TiltækStöðugFjármögnun/ns1:SecuredBorrowingsAndLiabilitiesIncludingSecuredsiTtermDepositsOfWhichAreFrom/ns1:NonFinancialCorporates/ns1:NíuMánuðirTilEittÁr/@ns1:AðrirGjaldmiðlar" xmlDataType="decimal"/>
    </xmlCellPr>
  </singleXmlCell>
  <singleXmlCell id="233" r="P27" connectionId="0">
    <xmlCellPr id="1" uniqueName="ns1:ISK">
      <xmlPr mapId="1" xpath="/ns1:NSFRS/ns1:Gögn/ns1:TiltækStöðugFjármögnun/ns1:SecuredBorrowingsAndLiabilitiesIncludingSecuredsiTtermDepositsOfWhichAreFrom/ns1:NonFinancialCorporates/ns1:EittTilÞrjúÁr/@ns1:ISK" xmlDataType="decimal"/>
    </xmlCellPr>
  </singleXmlCell>
  <singleXmlCell id="234" r="Q27" connectionId="0">
    <xmlCellPr id="1" uniqueName="ns1:AðrirGjaldmiðlar">
      <xmlPr mapId="1" xpath="/ns1:NSFRS/ns1:Gögn/ns1:TiltækStöðugFjármögnun/ns1:SecuredBorrowingsAndLiabilitiesIncludingSecuredsiTtermDepositsOfWhichAreFrom/ns1:NonFinancialCorporates/ns1:EittTilÞrjúÁr/@ns1:AðrirGjaldmiðlar" xmlDataType="decimal"/>
    </xmlCellPr>
  </singleXmlCell>
  <singleXmlCell id="235" r="R27" connectionId="0">
    <xmlCellPr id="1" uniqueName="ns1:ISK">
      <xmlPr mapId="1" xpath="/ns1:NSFRS/ns1:Gögn/ns1:TiltækStöðugFjármögnun/ns1:SecuredBorrowingsAndLiabilitiesIncludingSecuredsiTtermDepositsOfWhichAreFrom/ns1:NonFinancialCorporates/ns1:LengraEnÞrjúÁr/@ns1:ISK" xmlDataType="decimal"/>
    </xmlCellPr>
  </singleXmlCell>
  <singleXmlCell id="236" r="S27" connectionId="0">
    <xmlCellPr id="1" uniqueName="ns1:AðrirGjaldmiðlar">
      <xmlPr mapId="1" xpath="/ns1:NSFRS/ns1:Gögn/ns1:TiltækStöðugFjármögnun/ns1:SecuredBorrowingsAndLiabilitiesIncludingSecuredsiTtermDepositsOfWhichAreFrom/ns1:NonFinancialCorporates/ns1:LengraEnÞrjúÁr/@ns1:AðrirGjaldmiðlar" xmlDataType="decimal"/>
    </xmlCellPr>
  </singleXmlCell>
  <singleXmlCell id="237" r="H28" connectionId="0">
    <xmlCellPr id="1" uniqueName="ns1:ISK">
      <xmlPr mapId="1" xpath="/ns1:NSFRS/ns1:Gögn/ns1:TiltækStöðugFjármögnun/ns1:SecuredBorrowingsAndLiabilitiesIncludingSecuredsiTtermDepositsOfWhichAreFrom/ns1:CentralBanks/ns1:MinnaEnÞrírMán/@ns1:ISK" xmlDataType="decimal"/>
    </xmlCellPr>
  </singleXmlCell>
  <singleXmlCell id="238" r="I28" connectionId="0">
    <xmlCellPr id="1" uniqueName="ns1:AðrirGjaldmiðlar">
      <xmlPr mapId="1" xpath="/ns1:NSFRS/ns1:Gögn/ns1:TiltækStöðugFjármögnun/ns1:SecuredBorrowingsAndLiabilitiesIncludingSecuredsiTtermDepositsOfWhichAreFrom/ns1:CentralBanks/ns1:MinnaEnÞrírMán/@ns1:AðrirGjaldmiðlar" xmlDataType="decimal"/>
    </xmlCellPr>
  </singleXmlCell>
  <singleXmlCell id="239" r="J28" connectionId="0">
    <xmlCellPr id="1" uniqueName="ns1:ISK">
      <xmlPr mapId="1" xpath="/ns1:NSFRS/ns1:Gögn/ns1:TiltækStöðugFjármögnun/ns1:SecuredBorrowingsAndLiabilitiesIncludingSecuredsiTtermDepositsOfWhichAreFrom/ns1:CentralBanks/ns1:ÞrírTilSexMánuðir/@ns1:ISK" xmlDataType="decimal"/>
    </xmlCellPr>
  </singleXmlCell>
  <singleXmlCell id="240" r="K28" connectionId="0">
    <xmlCellPr id="1" uniqueName="ns1:AðrirGjaldmiðlar">
      <xmlPr mapId="1" xpath="/ns1:NSFRS/ns1:Gögn/ns1:TiltækStöðugFjármögnun/ns1:SecuredBorrowingsAndLiabilitiesIncludingSecuredsiTtermDepositsOfWhichAreFrom/ns1:CentralBanks/ns1:ÞrírTilSexMánuðir/@ns1:AðrirGjaldmiðlar" xmlDataType="decimal"/>
    </xmlCellPr>
  </singleXmlCell>
  <singleXmlCell id="241" r="L28" connectionId="0">
    <xmlCellPr id="1" uniqueName="ns1:ISK">
      <xmlPr mapId="1" xpath="/ns1:NSFRS/ns1:Gögn/ns1:TiltækStöðugFjármögnun/ns1:SecuredBorrowingsAndLiabilitiesIncludingSecuredsiTtermDepositsOfWhichAreFrom/ns1:CentralBanks/ns1:SexTilNíuMánuðir/@ns1:ISK" xmlDataType="decimal"/>
    </xmlCellPr>
  </singleXmlCell>
  <singleXmlCell id="242" r="M28" connectionId="0">
    <xmlCellPr id="1" uniqueName="ns1:AðrirGjaldmiðlar">
      <xmlPr mapId="1" xpath="/ns1:NSFRS/ns1:Gögn/ns1:TiltækStöðugFjármögnun/ns1:SecuredBorrowingsAndLiabilitiesIncludingSecuredsiTtermDepositsOfWhichAreFrom/ns1:CentralBanks/ns1:SexTilNíuMánuðir/@ns1:AðrirGjaldmiðlar" xmlDataType="decimal"/>
    </xmlCellPr>
  </singleXmlCell>
  <singleXmlCell id="243" r="N28" connectionId="0">
    <xmlCellPr id="1" uniqueName="ns1:ISK">
      <xmlPr mapId="1" xpath="/ns1:NSFRS/ns1:Gögn/ns1:TiltækStöðugFjármögnun/ns1:SecuredBorrowingsAndLiabilitiesIncludingSecuredsiTtermDepositsOfWhichAreFrom/ns1:CentralBanks/ns1:NíuMánuðirTilEittÁr/@ns1:ISK" xmlDataType="decimal"/>
    </xmlCellPr>
  </singleXmlCell>
  <singleXmlCell id="244" r="O28" connectionId="0">
    <xmlCellPr id="1" uniqueName="ns1:AðrirGjaldmiðlar">
      <xmlPr mapId="1" xpath="/ns1:NSFRS/ns1:Gögn/ns1:TiltækStöðugFjármögnun/ns1:SecuredBorrowingsAndLiabilitiesIncludingSecuredsiTtermDepositsOfWhichAreFrom/ns1:CentralBanks/ns1:NíuMánuðirTilEittÁr/@ns1:AðrirGjaldmiðlar" xmlDataType="decimal"/>
    </xmlCellPr>
  </singleXmlCell>
  <singleXmlCell id="245" r="P28" connectionId="0">
    <xmlCellPr id="1" uniqueName="ns1:ISK">
      <xmlPr mapId="1" xpath="/ns1:NSFRS/ns1:Gögn/ns1:TiltækStöðugFjármögnun/ns1:SecuredBorrowingsAndLiabilitiesIncludingSecuredsiTtermDepositsOfWhichAreFrom/ns1:CentralBanks/ns1:EittTilÞrjúÁr/@ns1:ISK" xmlDataType="decimal"/>
    </xmlCellPr>
  </singleXmlCell>
  <singleXmlCell id="246" r="Q28" connectionId="0">
    <xmlCellPr id="1" uniqueName="ns1:AðrirGjaldmiðlar">
      <xmlPr mapId="1" xpath="/ns1:NSFRS/ns1:Gögn/ns1:TiltækStöðugFjármögnun/ns1:SecuredBorrowingsAndLiabilitiesIncludingSecuredsiTtermDepositsOfWhichAreFrom/ns1:CentralBanks/ns1:EittTilÞrjúÁr/@ns1:AðrirGjaldmiðlar" xmlDataType="decimal"/>
    </xmlCellPr>
  </singleXmlCell>
  <singleXmlCell id="247" r="R28" connectionId="0">
    <xmlCellPr id="1" uniqueName="ns1:ISK">
      <xmlPr mapId="1" xpath="/ns1:NSFRS/ns1:Gögn/ns1:TiltækStöðugFjármögnun/ns1:SecuredBorrowingsAndLiabilitiesIncludingSecuredsiTtermDepositsOfWhichAreFrom/ns1:CentralBanks/ns1:LengraEnÞrjúÁr/@ns1:ISK" xmlDataType="decimal"/>
    </xmlCellPr>
  </singleXmlCell>
  <singleXmlCell id="248" r="S28" connectionId="0">
    <xmlCellPr id="1" uniqueName="ns1:AðrirGjaldmiðlar">
      <xmlPr mapId="1" xpath="/ns1:NSFRS/ns1:Gögn/ns1:TiltækStöðugFjármögnun/ns1:SecuredBorrowingsAndLiabilitiesIncludingSecuredsiTtermDepositsOfWhichAreFrom/ns1:CentralBanks/ns1:LengraEnÞrjúÁr/@ns1:AðrirGjaldmiðlar" xmlDataType="decimal"/>
    </xmlCellPr>
  </singleXmlCell>
  <singleXmlCell id="249" r="H29" connectionId="0">
    <xmlCellPr id="1" uniqueName="ns1:ISK">
      <xmlPr mapId="1" xpath="/ns1:NSFRS/ns1:Gögn/ns1:TiltækStöðugFjármögnun/ns1:SecuredBorrowingsAndLiabilitiesIncludingSecuredsiTtermDepositsOfWhichAreFrom/ns1:SovereignsPsesMdbsNdbs/ns1:MinnaEnÞrírMán/@ns1:ISK" xmlDataType="decimal"/>
    </xmlCellPr>
  </singleXmlCell>
  <singleXmlCell id="250" r="I29" connectionId="0">
    <xmlCellPr id="1" uniqueName="ns1:AðrirGjaldmiðlar">
      <xmlPr mapId="1" xpath="/ns1:NSFRS/ns1:Gögn/ns1:TiltækStöðugFjármögnun/ns1:SecuredBorrowingsAndLiabilitiesIncludingSecuredsiTtermDepositsOfWhichAreFrom/ns1:SovereignsPsesMdbsNdbs/ns1:MinnaEnÞrírMán/@ns1:AðrirGjaldmiðlar" xmlDataType="decimal"/>
    </xmlCellPr>
  </singleXmlCell>
  <singleXmlCell id="251" r="J29" connectionId="0">
    <xmlCellPr id="1" uniqueName="ns1:ISK">
      <xmlPr mapId="1" xpath="/ns1:NSFRS/ns1:Gögn/ns1:TiltækStöðugFjármögnun/ns1:SecuredBorrowingsAndLiabilitiesIncludingSecuredsiTtermDepositsOfWhichAreFrom/ns1:SovereignsPsesMdbsNdbs/ns1:ÞrírTilSexMánuðir/@ns1:ISK" xmlDataType="decimal"/>
    </xmlCellPr>
  </singleXmlCell>
  <singleXmlCell id="252" r="K29" connectionId="0">
    <xmlCellPr id="1" uniqueName="ns1:AðrirGjaldmiðlar">
      <xmlPr mapId="1" xpath="/ns1:NSFRS/ns1:Gögn/ns1:TiltækStöðugFjármögnun/ns1:SecuredBorrowingsAndLiabilitiesIncludingSecuredsiTtermDepositsOfWhichAreFrom/ns1:SovereignsPsesMdbsNdbs/ns1:ÞrírTilSexMánuðir/@ns1:AðrirGjaldmiðlar" xmlDataType="decimal"/>
    </xmlCellPr>
  </singleXmlCell>
  <singleXmlCell id="253" r="L29" connectionId="0">
    <xmlCellPr id="1" uniqueName="ns1:ISK">
      <xmlPr mapId="1" xpath="/ns1:NSFRS/ns1:Gögn/ns1:TiltækStöðugFjármögnun/ns1:SecuredBorrowingsAndLiabilitiesIncludingSecuredsiTtermDepositsOfWhichAreFrom/ns1:SovereignsPsesMdbsNdbs/ns1:SexTilNíuMánuðir/@ns1:ISK" xmlDataType="decimal"/>
    </xmlCellPr>
  </singleXmlCell>
  <singleXmlCell id="254" r="M29" connectionId="0">
    <xmlCellPr id="1" uniqueName="ns1:AðrirGjaldmiðlar">
      <xmlPr mapId="1" xpath="/ns1:NSFRS/ns1:Gögn/ns1:TiltækStöðugFjármögnun/ns1:SecuredBorrowingsAndLiabilitiesIncludingSecuredsiTtermDepositsOfWhichAreFrom/ns1:SovereignsPsesMdbsNdbs/ns1:SexTilNíuMánuðir/@ns1:AðrirGjaldmiðlar" xmlDataType="decimal"/>
    </xmlCellPr>
  </singleXmlCell>
  <singleXmlCell id="255" r="N29" connectionId="0">
    <xmlCellPr id="1" uniqueName="ns1:ISK">
      <xmlPr mapId="1" xpath="/ns1:NSFRS/ns1:Gögn/ns1:TiltækStöðugFjármögnun/ns1:SecuredBorrowingsAndLiabilitiesIncludingSecuredsiTtermDepositsOfWhichAreFrom/ns1:SovereignsPsesMdbsNdbs/ns1:NíuMánuðirTilEittÁr/@ns1:ISK" xmlDataType="decimal"/>
    </xmlCellPr>
  </singleXmlCell>
  <singleXmlCell id="256" r="O29" connectionId="0">
    <xmlCellPr id="1" uniqueName="ns1:AðrirGjaldmiðlar">
      <xmlPr mapId="1" xpath="/ns1:NSFRS/ns1:Gögn/ns1:TiltækStöðugFjármögnun/ns1:SecuredBorrowingsAndLiabilitiesIncludingSecuredsiTtermDepositsOfWhichAreFrom/ns1:SovereignsPsesMdbsNdbs/ns1:NíuMánuðirTilEittÁr/@ns1:AðrirGjaldmiðlar" xmlDataType="decimal"/>
    </xmlCellPr>
  </singleXmlCell>
  <singleXmlCell id="257" r="P29" connectionId="0">
    <xmlCellPr id="1" uniqueName="ns1:ISK">
      <xmlPr mapId="1" xpath="/ns1:NSFRS/ns1:Gögn/ns1:TiltækStöðugFjármögnun/ns1:SecuredBorrowingsAndLiabilitiesIncludingSecuredsiTtermDepositsOfWhichAreFrom/ns1:SovereignsPsesMdbsNdbs/ns1:EittTilÞrjúÁr/@ns1:ISK" xmlDataType="decimal"/>
    </xmlCellPr>
  </singleXmlCell>
  <singleXmlCell id="258" r="Q29" connectionId="0">
    <xmlCellPr id="1" uniqueName="ns1:AðrirGjaldmiðlar">
      <xmlPr mapId="1" xpath="/ns1:NSFRS/ns1:Gögn/ns1:TiltækStöðugFjármögnun/ns1:SecuredBorrowingsAndLiabilitiesIncludingSecuredsiTtermDepositsOfWhichAreFrom/ns1:SovereignsPsesMdbsNdbs/ns1:EittTilÞrjúÁr/@ns1:AðrirGjaldmiðlar" xmlDataType="decimal"/>
    </xmlCellPr>
  </singleXmlCell>
  <singleXmlCell id="259" r="R29" connectionId="0">
    <xmlCellPr id="1" uniqueName="ns1:ISK">
      <xmlPr mapId="1" xpath="/ns1:NSFRS/ns1:Gögn/ns1:TiltækStöðugFjármögnun/ns1:SecuredBorrowingsAndLiabilitiesIncludingSecuredsiTtermDepositsOfWhichAreFrom/ns1:SovereignsPsesMdbsNdbs/ns1:LengraEnÞrjúÁr/@ns1:ISK" xmlDataType="decimal"/>
    </xmlCellPr>
  </singleXmlCell>
  <singleXmlCell id="260" r="S29" connectionId="0">
    <xmlCellPr id="1" uniqueName="ns1:AðrirGjaldmiðlar">
      <xmlPr mapId="1" xpath="/ns1:NSFRS/ns1:Gögn/ns1:TiltækStöðugFjármögnun/ns1:SecuredBorrowingsAndLiabilitiesIncludingSecuredsiTtermDepositsOfWhichAreFrom/ns1:SovereignsPsesMdbsNdbs/ns1:LengraEnÞrjúÁr/@ns1:AðrirGjaldmiðlar" xmlDataType="decimal"/>
    </xmlCellPr>
  </singleXmlCell>
  <singleXmlCell id="261" r="H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MinnaEnÞrírMán/@ns1:ISK" xmlDataType="decimal"/>
    </xmlCellPr>
  </singleXmlCell>
  <singleXmlCell id="262" r="I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MinnaEnÞrírMán/@ns1:AðrirGjaldmiðlar" xmlDataType="decimal"/>
    </xmlCellPr>
  </singleXmlCell>
  <singleXmlCell id="263" r="J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ÞrírTilSexMánuðir/@ns1:ISK" xmlDataType="decimal"/>
    </xmlCellPr>
  </singleXmlCell>
  <singleXmlCell id="264" r="K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ÞrírTilSexMánuðir/@ns1:AðrirGjaldmiðlar" xmlDataType="decimal"/>
    </xmlCellPr>
  </singleXmlCell>
  <singleXmlCell id="265" r="L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SexTilNíuMánuðir/@ns1:ISK" xmlDataType="decimal"/>
    </xmlCellPr>
  </singleXmlCell>
  <singleXmlCell id="266" r="M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SexTilNíuMánuðir/@ns1:AðrirGjaldmiðlar" xmlDataType="decimal"/>
    </xmlCellPr>
  </singleXmlCell>
  <singleXmlCell id="267" r="N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NíuMánuðirTilEittÁr/@ns1:ISK" xmlDataType="decimal"/>
    </xmlCellPr>
  </singleXmlCell>
  <singleXmlCell id="268" r="O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NíuMánuðirTilEittÁr/@ns1:AðrirGjaldmiðlar" xmlDataType="decimal"/>
    </xmlCellPr>
  </singleXmlCell>
  <singleXmlCell id="269" r="P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EittTilÞrjúÁr/@ns1:ISK" xmlDataType="decimal"/>
    </xmlCellPr>
  </singleXmlCell>
  <singleXmlCell id="270" r="Q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EittTilÞrjúÁr/@ns1:AðrirGjaldmiðlar" xmlDataType="decimal"/>
    </xmlCellPr>
  </singleXmlCell>
  <singleXmlCell id="271" r="R30" connectionId="0">
    <xmlCellPr id="1" uniqueName="ns1:ISK">
      <xmlPr mapId="1" xpath="/ns1:NSFRS/ns1:Gögn/ns1:TiltækStöðugFjármögnun/ns1:SecuredBorrowingsAndLiabilitiesIncludingSecuredsiTtermDepositsOfWhichAreFrom/ns1:OtherLegalEntitiesIncludingFinancialCorporatesAndFinancialInstitutions/ns1:LengraEnÞrjúÁr/@ns1:ISK" xmlDataType="decimal"/>
    </xmlCellPr>
  </singleXmlCell>
  <singleXmlCell id="272" r="S30" connectionId="0">
    <xmlCellPr id="1" uniqueName="ns1:AðrirGjaldmiðlar">
      <xmlPr mapId="1" xpath="/ns1:NSFRS/ns1:Gögn/ns1:TiltækStöðugFjármögnun/ns1:SecuredBorrowingsAndLiabilitiesIncludingSecuredsiTtermDepositsOfWhichAreFrom/ns1:OtherLegalEntitiesIncludingFinancialCorporatesAndFinancialInstitutions/ns1:LengraEnÞrjúÁr/@ns1:AðrirGjaldmiðlar" xmlDataType="decimal"/>
    </xmlCellPr>
  </singleXmlCell>
  <singleXmlCell id="273" r="H31" connectionId="0">
    <xmlCellPr id="1" uniqueName="ns1:ISK">
      <xmlPr mapId="1" xpath="/ns1:NSFRS/ns1:Gögn/ns1:TiltækStöðugFjármögnun/ns1:FramseljanlegVerðbréfTryggðSemEkkiFallaUndirOfangreindaFlokka/ns1:MinnaEnÞrírMán/@ns1:ISK" xmlDataType="decimal"/>
    </xmlCellPr>
  </singleXmlCell>
  <singleXmlCell id="274" r="I31" connectionId="0">
    <xmlCellPr id="1" uniqueName="ns1:AðrirGjaldmiðlar">
      <xmlPr mapId="1" xpath="/ns1:NSFRS/ns1:Gögn/ns1:TiltækStöðugFjármögnun/ns1:FramseljanlegVerðbréfTryggðSemEkkiFallaUndirOfangreindaFlokka/ns1:MinnaEnÞrírMán/@ns1:AðrirGjaldmiðlar" xmlDataType="decimal"/>
    </xmlCellPr>
  </singleXmlCell>
  <singleXmlCell id="275" r="J31" connectionId="0">
    <xmlCellPr id="1" uniqueName="ns1:ISK">
      <xmlPr mapId="1" xpath="/ns1:NSFRS/ns1:Gögn/ns1:TiltækStöðugFjármögnun/ns1:FramseljanlegVerðbréfTryggðSemEkkiFallaUndirOfangreindaFlokka/ns1:ÞrírTilSexMánuðir/@ns1:ISK" xmlDataType="decimal"/>
    </xmlCellPr>
  </singleXmlCell>
  <singleXmlCell id="276" r="K31" connectionId="0">
    <xmlCellPr id="1" uniqueName="ns1:AðrirGjaldmiðlar">
      <xmlPr mapId="1" xpath="/ns1:NSFRS/ns1:Gögn/ns1:TiltækStöðugFjármögnun/ns1:FramseljanlegVerðbréfTryggðSemEkkiFallaUndirOfangreindaFlokka/ns1:ÞrírTilSexMánuðir/@ns1:AðrirGjaldmiðlar" xmlDataType="decimal"/>
    </xmlCellPr>
  </singleXmlCell>
  <singleXmlCell id="277" r="L31" connectionId="0">
    <xmlCellPr id="1" uniqueName="ns1:ISK">
      <xmlPr mapId="1" xpath="/ns1:NSFRS/ns1:Gögn/ns1:TiltækStöðugFjármögnun/ns1:FramseljanlegVerðbréfTryggðSemEkkiFallaUndirOfangreindaFlokka/ns1:SexTilNíuMánuðir/@ns1:ISK" xmlDataType="decimal"/>
    </xmlCellPr>
  </singleXmlCell>
  <singleXmlCell id="278" r="M31" connectionId="0">
    <xmlCellPr id="1" uniqueName="ns1:AðrirGjaldmiðlar">
      <xmlPr mapId="1" xpath="/ns1:NSFRS/ns1:Gögn/ns1:TiltækStöðugFjármögnun/ns1:FramseljanlegVerðbréfTryggðSemEkkiFallaUndirOfangreindaFlokka/ns1:SexTilNíuMánuðir/@ns1:AðrirGjaldmiðlar" xmlDataType="decimal"/>
    </xmlCellPr>
  </singleXmlCell>
  <singleXmlCell id="279" r="N31" connectionId="0">
    <xmlCellPr id="1" uniqueName="ns1:ISK">
      <xmlPr mapId="1" xpath="/ns1:NSFRS/ns1:Gögn/ns1:TiltækStöðugFjármögnun/ns1:FramseljanlegVerðbréfTryggðSemEkkiFallaUndirOfangreindaFlokka/ns1:NíuMánuðirTilEittÁr/@ns1:ISK" xmlDataType="decimal"/>
    </xmlCellPr>
  </singleXmlCell>
  <singleXmlCell id="280" r="O31" connectionId="0">
    <xmlCellPr id="1" uniqueName="ns1:AðrirGjaldmiðlar">
      <xmlPr mapId="1" xpath="/ns1:NSFRS/ns1:Gögn/ns1:TiltækStöðugFjármögnun/ns1:FramseljanlegVerðbréfTryggðSemEkkiFallaUndirOfangreindaFlokka/ns1:NíuMánuðirTilEittÁr/@ns1:AðrirGjaldmiðlar" xmlDataType="decimal"/>
    </xmlCellPr>
  </singleXmlCell>
  <singleXmlCell id="281" r="P31" connectionId="0">
    <xmlCellPr id="1" uniqueName="ns1:ISK">
      <xmlPr mapId="1" xpath="/ns1:NSFRS/ns1:Gögn/ns1:TiltækStöðugFjármögnun/ns1:FramseljanlegVerðbréfTryggðSemEkkiFallaUndirOfangreindaFlokka/ns1:EittTilÞrjúÁr/@ns1:ISK" xmlDataType="decimal"/>
    </xmlCellPr>
  </singleXmlCell>
  <singleXmlCell id="282" r="Q31" connectionId="0">
    <xmlCellPr id="1" uniqueName="ns1:AðrirGjaldmiðlar">
      <xmlPr mapId="1" xpath="/ns1:NSFRS/ns1:Gögn/ns1:TiltækStöðugFjármögnun/ns1:FramseljanlegVerðbréfTryggðSemEkkiFallaUndirOfangreindaFlokka/ns1:EittTilÞrjúÁr/@ns1:AðrirGjaldmiðlar" xmlDataType="decimal"/>
    </xmlCellPr>
  </singleXmlCell>
  <singleXmlCell id="283" r="R31" connectionId="0">
    <xmlCellPr id="1" uniqueName="ns1:ISK">
      <xmlPr mapId="1" xpath="/ns1:NSFRS/ns1:Gögn/ns1:TiltækStöðugFjármögnun/ns1:FramseljanlegVerðbréfTryggðSemEkkiFallaUndirOfangreindaFlokka/ns1:LengraEnÞrjúÁr/@ns1:ISK" xmlDataType="decimal"/>
    </xmlCellPr>
  </singleXmlCell>
  <singleXmlCell id="284" r="S31" connectionId="0">
    <xmlCellPr id="1" uniqueName="ns1:AðrirGjaldmiðlar">
      <xmlPr mapId="1" xpath="/ns1:NSFRS/ns1:Gögn/ns1:TiltækStöðugFjármögnun/ns1:FramseljanlegVerðbréfTryggðSemEkkiFallaUndirOfangreindaFlokka/ns1:LengraEnÞrjúÁr/@ns1:AðrirGjaldmiðlar" xmlDataType="decimal"/>
    </xmlCellPr>
  </singleXmlCell>
  <singleXmlCell id="285" r="H32" connectionId="0">
    <xmlCellPr id="1" uniqueName="ns1:ISK">
      <xmlPr mapId="1" xpath="/ns1:NSFRS/ns1:Gögn/ns1:TiltækStöðugFjármögnun/ns1:FramseljanlegVerðbréfÓtryggðSemEkkiFallaUndirOfangreindaFlokka/ns1:MinnaEnÞrírMán/@ns1:ISK" xmlDataType="decimal"/>
    </xmlCellPr>
  </singleXmlCell>
  <singleXmlCell id="286" r="I32" connectionId="0">
    <xmlCellPr id="1" uniqueName="ns1:AðrirGjaldmiðlar">
      <xmlPr mapId="1" xpath="/ns1:NSFRS/ns1:Gögn/ns1:TiltækStöðugFjármögnun/ns1:FramseljanlegVerðbréfÓtryggðSemEkkiFallaUndirOfangreindaFlokka/ns1:MinnaEnÞrírMán/@ns1:AðrirGjaldmiðlar" xmlDataType="decimal"/>
    </xmlCellPr>
  </singleXmlCell>
  <singleXmlCell id="287" r="J32" connectionId="0">
    <xmlCellPr id="1" uniqueName="ns1:ISK">
      <xmlPr mapId="1" xpath="/ns1:NSFRS/ns1:Gögn/ns1:TiltækStöðugFjármögnun/ns1:FramseljanlegVerðbréfÓtryggðSemEkkiFallaUndirOfangreindaFlokka/ns1:ÞrírTilSexMánuðir/@ns1:ISK" xmlDataType="decimal"/>
    </xmlCellPr>
  </singleXmlCell>
  <singleXmlCell id="288" r="K32" connectionId="0">
    <xmlCellPr id="1" uniqueName="ns1:AðrirGjaldmiðlar">
      <xmlPr mapId="1" xpath="/ns1:NSFRS/ns1:Gögn/ns1:TiltækStöðugFjármögnun/ns1:FramseljanlegVerðbréfÓtryggðSemEkkiFallaUndirOfangreindaFlokka/ns1:ÞrírTilSexMánuðir/@ns1:AðrirGjaldmiðlar" xmlDataType="decimal"/>
    </xmlCellPr>
  </singleXmlCell>
  <singleXmlCell id="289" r="L32" connectionId="0">
    <xmlCellPr id="1" uniqueName="ns1:ISK">
      <xmlPr mapId="1" xpath="/ns1:NSFRS/ns1:Gögn/ns1:TiltækStöðugFjármögnun/ns1:FramseljanlegVerðbréfÓtryggðSemEkkiFallaUndirOfangreindaFlokka/ns1:SexTilNíuMánuðir/@ns1:ISK" xmlDataType="decimal"/>
    </xmlCellPr>
  </singleXmlCell>
  <singleXmlCell id="290" r="M32" connectionId="0">
    <xmlCellPr id="1" uniqueName="ns1:AðrirGjaldmiðlar">
      <xmlPr mapId="1" xpath="/ns1:NSFRS/ns1:Gögn/ns1:TiltækStöðugFjármögnun/ns1:FramseljanlegVerðbréfÓtryggðSemEkkiFallaUndirOfangreindaFlokka/ns1:SexTilNíuMánuðir/@ns1:AðrirGjaldmiðlar" xmlDataType="decimal"/>
    </xmlCellPr>
  </singleXmlCell>
  <singleXmlCell id="291" r="N32" connectionId="0">
    <xmlCellPr id="1" uniqueName="ns1:ISK">
      <xmlPr mapId="1" xpath="/ns1:NSFRS/ns1:Gögn/ns1:TiltækStöðugFjármögnun/ns1:FramseljanlegVerðbréfÓtryggðSemEkkiFallaUndirOfangreindaFlokka/ns1:NíuMánuðirTilEittÁr/@ns1:ISK" xmlDataType="decimal"/>
    </xmlCellPr>
  </singleXmlCell>
  <singleXmlCell id="292" r="O32" connectionId="0">
    <xmlCellPr id="1" uniqueName="ns1:AðrirGjaldmiðlar">
      <xmlPr mapId="1" xpath="/ns1:NSFRS/ns1:Gögn/ns1:TiltækStöðugFjármögnun/ns1:FramseljanlegVerðbréfÓtryggðSemEkkiFallaUndirOfangreindaFlokka/ns1:NíuMánuðirTilEittÁr/@ns1:AðrirGjaldmiðlar" xmlDataType="decimal"/>
    </xmlCellPr>
  </singleXmlCell>
  <singleXmlCell id="293" r="P32" connectionId="0">
    <xmlCellPr id="1" uniqueName="ns1:ISK">
      <xmlPr mapId="1" xpath="/ns1:NSFRS/ns1:Gögn/ns1:TiltækStöðugFjármögnun/ns1:FramseljanlegVerðbréfÓtryggðSemEkkiFallaUndirOfangreindaFlokka/ns1:EittTilÞrjúÁr/@ns1:ISK" xmlDataType="decimal"/>
    </xmlCellPr>
  </singleXmlCell>
  <singleXmlCell id="294" r="Q32" connectionId="0">
    <xmlCellPr id="1" uniqueName="ns1:AðrirGjaldmiðlar">
      <xmlPr mapId="1" xpath="/ns1:NSFRS/ns1:Gögn/ns1:TiltækStöðugFjármögnun/ns1:FramseljanlegVerðbréfÓtryggðSemEkkiFallaUndirOfangreindaFlokka/ns1:EittTilÞrjúÁr/@ns1:AðrirGjaldmiðlar" xmlDataType="decimal"/>
    </xmlCellPr>
  </singleXmlCell>
  <singleXmlCell id="295" r="R32" connectionId="0">
    <xmlCellPr id="1" uniqueName="ns1:ISK">
      <xmlPr mapId="1" xpath="/ns1:NSFRS/ns1:Gögn/ns1:TiltækStöðugFjármögnun/ns1:FramseljanlegVerðbréfÓtryggðSemEkkiFallaUndirOfangreindaFlokka/ns1:LengraEnÞrjúÁr/@ns1:ISK" xmlDataType="decimal"/>
    </xmlCellPr>
  </singleXmlCell>
  <singleXmlCell id="296" r="S32" connectionId="0">
    <xmlCellPr id="1" uniqueName="ns1:AðrirGjaldmiðlar">
      <xmlPr mapId="1" xpath="/ns1:NSFRS/ns1:Gögn/ns1:TiltækStöðugFjármögnun/ns1:FramseljanlegVerðbréfÓtryggðSemEkkiFallaUndirOfangreindaFlokka/ns1:LengraEnÞrjúÁr/@ns1:AðrirGjaldmiðlar" xmlDataType="decimal"/>
    </xmlCellPr>
  </singleXmlCell>
  <singleXmlCell id="297" r="H33" connectionId="0">
    <xmlCellPr id="1" uniqueName="ns1:ISK">
      <xmlPr mapId="1" xpath="/ns1:NSFRS/ns1:Gögn/ns1:TiltækStöðugFjármögnun/ns1:NetDerivativesPayables/ns1:MinnaEnÞrírMán/@ns1:ISK" xmlDataType="decimal"/>
    </xmlCellPr>
  </singleXmlCell>
  <singleXmlCell id="298" r="I33" connectionId="0">
    <xmlCellPr id="1" uniqueName="ns1:AðrirGjaldmiðlar">
      <xmlPr mapId="1" xpath="/ns1:NSFRS/ns1:Gögn/ns1:TiltækStöðugFjármögnun/ns1:NetDerivativesPayables/ns1:MinnaEnÞrírMán/@ns1:AðrirGjaldmiðlar" xmlDataType="decimal"/>
    </xmlCellPr>
  </singleXmlCell>
  <singleXmlCell id="299" r="J33" connectionId="0">
    <xmlCellPr id="1" uniqueName="ns1:ISK">
      <xmlPr mapId="1" xpath="/ns1:NSFRS/ns1:Gögn/ns1:TiltækStöðugFjármögnun/ns1:NetDerivativesPayables/ns1:ÞrírTilSexMánuðir/@ns1:ISK" xmlDataType="decimal"/>
    </xmlCellPr>
  </singleXmlCell>
  <singleXmlCell id="300" r="K33" connectionId="0">
    <xmlCellPr id="1" uniqueName="ns1:AðrirGjaldmiðlar">
      <xmlPr mapId="1" xpath="/ns1:NSFRS/ns1:Gögn/ns1:TiltækStöðugFjármögnun/ns1:NetDerivativesPayables/ns1:ÞrírTilSexMánuðir/@ns1:AðrirGjaldmiðlar" xmlDataType="decimal"/>
    </xmlCellPr>
  </singleXmlCell>
  <singleXmlCell id="301" r="L33" connectionId="0">
    <xmlCellPr id="1" uniqueName="ns1:ISK">
      <xmlPr mapId="1" xpath="/ns1:NSFRS/ns1:Gögn/ns1:TiltækStöðugFjármögnun/ns1:NetDerivativesPayables/ns1:SexTilNíuMánuðir/@ns1:ISK" xmlDataType="decimal"/>
    </xmlCellPr>
  </singleXmlCell>
  <singleXmlCell id="302" r="M33" connectionId="0">
    <xmlCellPr id="1" uniqueName="ns1:AðrirGjaldmiðlar">
      <xmlPr mapId="1" xpath="/ns1:NSFRS/ns1:Gögn/ns1:TiltækStöðugFjármögnun/ns1:NetDerivativesPayables/ns1:SexTilNíuMánuðir/@ns1:AðrirGjaldmiðlar" xmlDataType="decimal"/>
    </xmlCellPr>
  </singleXmlCell>
  <singleXmlCell id="303" r="N33" connectionId="0">
    <xmlCellPr id="1" uniqueName="ns1:ISK">
      <xmlPr mapId="1" xpath="/ns1:NSFRS/ns1:Gögn/ns1:TiltækStöðugFjármögnun/ns1:NetDerivativesPayables/ns1:NíuMánuðirTilEittÁr/@ns1:ISK" xmlDataType="decimal"/>
    </xmlCellPr>
  </singleXmlCell>
  <singleXmlCell id="304" r="O33" connectionId="0">
    <xmlCellPr id="1" uniqueName="ns1:AðrirGjaldmiðlar">
      <xmlPr mapId="1" xpath="/ns1:NSFRS/ns1:Gögn/ns1:TiltækStöðugFjármögnun/ns1:NetDerivativesPayables/ns1:NíuMánuðirTilEittÁr/@ns1:AðrirGjaldmiðlar" xmlDataType="decimal"/>
    </xmlCellPr>
  </singleXmlCell>
  <singleXmlCell id="305" r="P33" connectionId="0">
    <xmlCellPr id="1" uniqueName="ns1:ISK">
      <xmlPr mapId="1" xpath="/ns1:NSFRS/ns1:Gögn/ns1:TiltækStöðugFjármögnun/ns1:NetDerivativesPayables/ns1:EittTilÞrjúÁr/@ns1:ISK" xmlDataType="decimal"/>
    </xmlCellPr>
  </singleXmlCell>
  <singleXmlCell id="306" r="Q33" connectionId="0">
    <xmlCellPr id="1" uniqueName="ns1:AðrirGjaldmiðlar">
      <xmlPr mapId="1" xpath="/ns1:NSFRS/ns1:Gögn/ns1:TiltækStöðugFjármögnun/ns1:NetDerivativesPayables/ns1:EittTilÞrjúÁr/@ns1:AðrirGjaldmiðlar" xmlDataType="decimal"/>
    </xmlCellPr>
  </singleXmlCell>
  <singleXmlCell id="307" r="R33" connectionId="0">
    <xmlCellPr id="1" uniqueName="ns1:ISK">
      <xmlPr mapId="1" xpath="/ns1:NSFRS/ns1:Gögn/ns1:TiltækStöðugFjármögnun/ns1:NetDerivativesPayables/ns1:LengraEnÞrjúÁr/@ns1:ISK" xmlDataType="decimal"/>
    </xmlCellPr>
  </singleXmlCell>
  <singleXmlCell id="308" r="S33" connectionId="0">
    <xmlCellPr id="1" uniqueName="ns1:AðrirGjaldmiðlar">
      <xmlPr mapId="1" xpath="/ns1:NSFRS/ns1:Gögn/ns1:TiltækStöðugFjármögnun/ns1:NetDerivativesPayables/ns1:LengraEnÞrjúÁr/@ns1:AðrirGjaldmiðlar" xmlDataType="decimal"/>
    </xmlCellPr>
  </singleXmlCell>
  <singleXmlCell id="309" r="H35" connectionId="0">
    <xmlCellPr id="1" uniqueName="ns1:ISK">
      <xmlPr mapId="1" xpath="/ns1:NSFRS/ns1:Gögn/ns1:TiltækStöðugFjármögnun/ns1:OtherLiabilityAndEquityCategories/ns1:DeferredTaxLiabilitiesDtls/ns1:MinnaEnÞrírMán/@ns1:ISK" xmlDataType="decimal"/>
    </xmlCellPr>
  </singleXmlCell>
  <singleXmlCell id="310" r="I35" connectionId="0">
    <xmlCellPr id="1" uniqueName="ns1:AðrirGjaldmiðlar">
      <xmlPr mapId="1" xpath="/ns1:NSFRS/ns1:Gögn/ns1:TiltækStöðugFjármögnun/ns1:OtherLiabilityAndEquityCategories/ns1:DeferredTaxLiabilitiesDtls/ns1:MinnaEnÞrírMán/@ns1:AðrirGjaldmiðlar" xmlDataType="decimal"/>
    </xmlCellPr>
  </singleXmlCell>
  <singleXmlCell id="311" r="J35" connectionId="0">
    <xmlCellPr id="1" uniqueName="ns1:ISK">
      <xmlPr mapId="1" xpath="/ns1:NSFRS/ns1:Gögn/ns1:TiltækStöðugFjármögnun/ns1:OtherLiabilityAndEquityCategories/ns1:DeferredTaxLiabilitiesDtls/ns1:ÞrírTilSexMánuðir/@ns1:ISK" xmlDataType="decimal"/>
    </xmlCellPr>
  </singleXmlCell>
  <singleXmlCell id="312" r="K35" connectionId="0">
    <xmlCellPr id="1" uniqueName="ns1:AðrirGjaldmiðlar">
      <xmlPr mapId="1" xpath="/ns1:NSFRS/ns1:Gögn/ns1:TiltækStöðugFjármögnun/ns1:OtherLiabilityAndEquityCategories/ns1:DeferredTaxLiabilitiesDtls/ns1:ÞrírTilSexMánuðir/@ns1:AðrirGjaldmiðlar" xmlDataType="decimal"/>
    </xmlCellPr>
  </singleXmlCell>
  <singleXmlCell id="313" r="L35" connectionId="0">
    <xmlCellPr id="1" uniqueName="ns1:ISK">
      <xmlPr mapId="1" xpath="/ns1:NSFRS/ns1:Gögn/ns1:TiltækStöðugFjármögnun/ns1:OtherLiabilityAndEquityCategories/ns1:DeferredTaxLiabilitiesDtls/ns1:SexTilNíuMánuðir/@ns1:ISK" xmlDataType="decimal"/>
    </xmlCellPr>
  </singleXmlCell>
  <singleXmlCell id="314" r="M35" connectionId="0">
    <xmlCellPr id="1" uniqueName="ns1:AðrirGjaldmiðlar">
      <xmlPr mapId="1" xpath="/ns1:NSFRS/ns1:Gögn/ns1:TiltækStöðugFjármögnun/ns1:OtherLiabilityAndEquityCategories/ns1:DeferredTaxLiabilitiesDtls/ns1:SexTilNíuMánuðir/@ns1:AðrirGjaldmiðlar" xmlDataType="decimal"/>
    </xmlCellPr>
  </singleXmlCell>
  <singleXmlCell id="315" r="N35" connectionId="0">
    <xmlCellPr id="1" uniqueName="ns1:ISK">
      <xmlPr mapId="1" xpath="/ns1:NSFRS/ns1:Gögn/ns1:TiltækStöðugFjármögnun/ns1:OtherLiabilityAndEquityCategories/ns1:DeferredTaxLiabilitiesDtls/ns1:NíuMánuðirTilEittÁr/@ns1:ISK" xmlDataType="decimal"/>
    </xmlCellPr>
  </singleXmlCell>
  <singleXmlCell id="316" r="O35" connectionId="0">
    <xmlCellPr id="1" uniqueName="ns1:AðrirGjaldmiðlar">
      <xmlPr mapId="1" xpath="/ns1:NSFRS/ns1:Gögn/ns1:TiltækStöðugFjármögnun/ns1:OtherLiabilityAndEquityCategories/ns1:DeferredTaxLiabilitiesDtls/ns1:NíuMánuðirTilEittÁr/@ns1:AðrirGjaldmiðlar" xmlDataType="decimal"/>
    </xmlCellPr>
  </singleXmlCell>
  <singleXmlCell id="317" r="P35" connectionId="0">
    <xmlCellPr id="1" uniqueName="ns1:ISK">
      <xmlPr mapId="1" xpath="/ns1:NSFRS/ns1:Gögn/ns1:TiltækStöðugFjármögnun/ns1:OtherLiabilityAndEquityCategories/ns1:DeferredTaxLiabilitiesDtls/ns1:EittTilÞrjúÁr/@ns1:ISK" xmlDataType="decimal"/>
    </xmlCellPr>
  </singleXmlCell>
  <singleXmlCell id="318" r="Q35" connectionId="0">
    <xmlCellPr id="1" uniqueName="ns1:AðrirGjaldmiðlar">
      <xmlPr mapId="1" xpath="/ns1:NSFRS/ns1:Gögn/ns1:TiltækStöðugFjármögnun/ns1:OtherLiabilityAndEquityCategories/ns1:DeferredTaxLiabilitiesDtls/ns1:EittTilÞrjúÁr/@ns1:AðrirGjaldmiðlar" xmlDataType="decimal"/>
    </xmlCellPr>
  </singleXmlCell>
  <singleXmlCell id="319" r="R35" connectionId="0">
    <xmlCellPr id="1" uniqueName="ns1:ISK">
      <xmlPr mapId="1" xpath="/ns1:NSFRS/ns1:Gögn/ns1:TiltækStöðugFjármögnun/ns1:OtherLiabilityAndEquityCategories/ns1:DeferredTaxLiabilitiesDtls/ns1:LengraEnÞrjúÁr/@ns1:ISK" xmlDataType="decimal"/>
    </xmlCellPr>
  </singleXmlCell>
  <singleXmlCell id="320" r="S35" connectionId="0">
    <xmlCellPr id="1" uniqueName="ns1:AðrirGjaldmiðlar">
      <xmlPr mapId="1" xpath="/ns1:NSFRS/ns1:Gögn/ns1:TiltækStöðugFjármögnun/ns1:OtherLiabilityAndEquityCategories/ns1:DeferredTaxLiabilitiesDtls/ns1:LengraEnÞrjúÁr/@ns1:AðrirGjaldmiðlar" xmlDataType="decimal"/>
    </xmlCellPr>
  </singleXmlCell>
  <singleXmlCell id="321" r="H36" connectionId="0">
    <xmlCellPr id="1" uniqueName="ns1:ISK">
      <xmlPr mapId="1" xpath="/ns1:NSFRS/ns1:Gögn/ns1:TiltækStöðugFjármögnun/ns1:OtherLiabilityAndEquityCategories/ns1:MinorityInterest/ns1:MinnaEnÞrírMán/@ns1:ISK" xmlDataType="decimal"/>
    </xmlCellPr>
  </singleXmlCell>
  <singleXmlCell id="322" r="I36" connectionId="0">
    <xmlCellPr id="1" uniqueName="ns1:AðrirGjaldmiðlar">
      <xmlPr mapId="1" xpath="/ns1:NSFRS/ns1:Gögn/ns1:TiltækStöðugFjármögnun/ns1:OtherLiabilityAndEquityCategories/ns1:MinorityInterest/ns1:MinnaEnÞrírMán/@ns1:AðrirGjaldmiðlar" xmlDataType="decimal"/>
    </xmlCellPr>
  </singleXmlCell>
  <singleXmlCell id="323" r="J36" connectionId="0">
    <xmlCellPr id="1" uniqueName="ns1:ISK">
      <xmlPr mapId="1" xpath="/ns1:NSFRS/ns1:Gögn/ns1:TiltækStöðugFjármögnun/ns1:OtherLiabilityAndEquityCategories/ns1:MinorityInterest/ns1:ÞrírTilSexMánuðir/@ns1:ISK" xmlDataType="decimal"/>
    </xmlCellPr>
  </singleXmlCell>
  <singleXmlCell id="324" r="K36" connectionId="0">
    <xmlCellPr id="1" uniqueName="ns1:AðrirGjaldmiðlar">
      <xmlPr mapId="1" xpath="/ns1:NSFRS/ns1:Gögn/ns1:TiltækStöðugFjármögnun/ns1:OtherLiabilityAndEquityCategories/ns1:MinorityInterest/ns1:ÞrírTilSexMánuðir/@ns1:AðrirGjaldmiðlar" xmlDataType="decimal"/>
    </xmlCellPr>
  </singleXmlCell>
  <singleXmlCell id="325" r="L36" connectionId="0">
    <xmlCellPr id="1" uniqueName="ns1:ISK">
      <xmlPr mapId="1" xpath="/ns1:NSFRS/ns1:Gögn/ns1:TiltækStöðugFjármögnun/ns1:OtherLiabilityAndEquityCategories/ns1:MinorityInterest/ns1:SexTilNíuMánuðir/@ns1:ISK" xmlDataType="decimal"/>
    </xmlCellPr>
  </singleXmlCell>
  <singleXmlCell id="326" r="M36" connectionId="0">
    <xmlCellPr id="1" uniqueName="ns1:AðrirGjaldmiðlar">
      <xmlPr mapId="1" xpath="/ns1:NSFRS/ns1:Gögn/ns1:TiltækStöðugFjármögnun/ns1:OtherLiabilityAndEquityCategories/ns1:MinorityInterest/ns1:SexTilNíuMánuðir/@ns1:AðrirGjaldmiðlar" xmlDataType="decimal"/>
    </xmlCellPr>
  </singleXmlCell>
  <singleXmlCell id="327" r="N36" connectionId="0">
    <xmlCellPr id="1" uniqueName="ns1:ISK">
      <xmlPr mapId="1" xpath="/ns1:NSFRS/ns1:Gögn/ns1:TiltækStöðugFjármögnun/ns1:OtherLiabilityAndEquityCategories/ns1:MinorityInterest/ns1:NíuMánuðirTilEittÁr/@ns1:ISK" xmlDataType="decimal"/>
    </xmlCellPr>
  </singleXmlCell>
  <singleXmlCell id="328" r="O36" connectionId="0">
    <xmlCellPr id="1" uniqueName="ns1:AðrirGjaldmiðlar">
      <xmlPr mapId="1" xpath="/ns1:NSFRS/ns1:Gögn/ns1:TiltækStöðugFjármögnun/ns1:OtherLiabilityAndEquityCategories/ns1:MinorityInterest/ns1:NíuMánuðirTilEittÁr/@ns1:AðrirGjaldmiðlar" xmlDataType="decimal"/>
    </xmlCellPr>
  </singleXmlCell>
  <singleXmlCell id="329" r="P36" connectionId="0">
    <xmlCellPr id="1" uniqueName="ns1:ISK">
      <xmlPr mapId="1" xpath="/ns1:NSFRS/ns1:Gögn/ns1:TiltækStöðugFjármögnun/ns1:OtherLiabilityAndEquityCategories/ns1:MinorityInterest/ns1:EittTilÞrjúÁr/@ns1:ISK" xmlDataType="decimal"/>
    </xmlCellPr>
  </singleXmlCell>
  <singleXmlCell id="330" r="Q36" connectionId="0">
    <xmlCellPr id="1" uniqueName="ns1:AðrirGjaldmiðlar">
      <xmlPr mapId="1" xpath="/ns1:NSFRS/ns1:Gögn/ns1:TiltækStöðugFjármögnun/ns1:OtherLiabilityAndEquityCategories/ns1:MinorityInterest/ns1:EittTilÞrjúÁr/@ns1:AðrirGjaldmiðlar" xmlDataType="decimal"/>
    </xmlCellPr>
  </singleXmlCell>
  <singleXmlCell id="331" r="R36" connectionId="0">
    <xmlCellPr id="1" uniqueName="ns1:ISK">
      <xmlPr mapId="1" xpath="/ns1:NSFRS/ns1:Gögn/ns1:TiltækStöðugFjármögnun/ns1:OtherLiabilityAndEquityCategories/ns1:MinorityInterest/ns1:LengraEnÞrjúÁr/@ns1:ISK" xmlDataType="decimal"/>
    </xmlCellPr>
  </singleXmlCell>
  <singleXmlCell id="332" r="S36" connectionId="0">
    <xmlCellPr id="1" uniqueName="ns1:AðrirGjaldmiðlar">
      <xmlPr mapId="1" xpath="/ns1:NSFRS/ns1:Gögn/ns1:TiltækStöðugFjármögnun/ns1:OtherLiabilityAndEquityCategories/ns1:MinorityInterest/ns1:LengraEnÞrjúÁr/@ns1:AðrirGjaldmiðlar" xmlDataType="decimal"/>
    </xmlCellPr>
  </singleXmlCell>
  <singleXmlCell id="333" r="H37" connectionId="0">
    <xmlCellPr id="1" uniqueName="ns1:ISK">
      <xmlPr mapId="1" xpath="/ns1:NSFRS/ns1:Gögn/ns1:TiltækStöðugFjármögnun/ns1:OtherLiabilityAndEquityCategories/ns1:AllOtherLiabilitiesAndEquityCategoriesNotIncludedAbove/ns1:MinnaEnÞrírMán/@ns1:ISK" xmlDataType="decimal"/>
    </xmlCellPr>
  </singleXmlCell>
  <singleXmlCell id="334" r="I37" connectionId="0">
    <xmlCellPr id="1" uniqueName="ns1:AðrirGjaldmiðlar">
      <xmlPr mapId="1" xpath="/ns1:NSFRS/ns1:Gögn/ns1:TiltækStöðugFjármögnun/ns1:OtherLiabilityAndEquityCategories/ns1:AllOtherLiabilitiesAndEquityCategoriesNotIncludedAbove/ns1:MinnaEnÞrírMán/@ns1:AðrirGjaldmiðlar" xmlDataType="decimal"/>
    </xmlCellPr>
  </singleXmlCell>
  <singleXmlCell id="335" r="J37" connectionId="0">
    <xmlCellPr id="1" uniqueName="ns1:ISK">
      <xmlPr mapId="1" xpath="/ns1:NSFRS/ns1:Gögn/ns1:TiltækStöðugFjármögnun/ns1:OtherLiabilityAndEquityCategories/ns1:AllOtherLiabilitiesAndEquityCategoriesNotIncludedAbove/ns1:ÞrírTilSexMánuðir/@ns1:ISK" xmlDataType="decimal"/>
    </xmlCellPr>
  </singleXmlCell>
  <singleXmlCell id="336" r="K37" connectionId="0">
    <xmlCellPr id="1" uniqueName="ns1:AðrirGjaldmiðlar">
      <xmlPr mapId="1" xpath="/ns1:NSFRS/ns1:Gögn/ns1:TiltækStöðugFjármögnun/ns1:OtherLiabilityAndEquityCategories/ns1:AllOtherLiabilitiesAndEquityCategoriesNotIncludedAbove/ns1:ÞrírTilSexMánuðir/@ns1:AðrirGjaldmiðlar" xmlDataType="decimal"/>
    </xmlCellPr>
  </singleXmlCell>
  <singleXmlCell id="337" r="L37" connectionId="0">
    <xmlCellPr id="1" uniqueName="ns1:ISK">
      <xmlPr mapId="1" xpath="/ns1:NSFRS/ns1:Gögn/ns1:TiltækStöðugFjármögnun/ns1:OtherLiabilityAndEquityCategories/ns1:AllOtherLiabilitiesAndEquityCategoriesNotIncludedAbove/ns1:SexTilNíuMánuðir/@ns1:ISK" xmlDataType="decimal"/>
    </xmlCellPr>
  </singleXmlCell>
  <singleXmlCell id="338" r="M37" connectionId="0">
    <xmlCellPr id="1" uniqueName="ns1:AðrirGjaldmiðlar">
      <xmlPr mapId="1" xpath="/ns1:NSFRS/ns1:Gögn/ns1:TiltækStöðugFjármögnun/ns1:OtherLiabilityAndEquityCategories/ns1:AllOtherLiabilitiesAndEquityCategoriesNotIncludedAbove/ns1:SexTilNíuMánuðir/@ns1:AðrirGjaldmiðlar" xmlDataType="decimal"/>
    </xmlCellPr>
  </singleXmlCell>
  <singleXmlCell id="339" r="N37" connectionId="0">
    <xmlCellPr id="1" uniqueName="ns1:ISK">
      <xmlPr mapId="1" xpath="/ns1:NSFRS/ns1:Gögn/ns1:TiltækStöðugFjármögnun/ns1:OtherLiabilityAndEquityCategories/ns1:AllOtherLiabilitiesAndEquityCategoriesNotIncludedAbove/ns1:NíuMánuðirTilEittÁr/@ns1:ISK" xmlDataType="decimal"/>
    </xmlCellPr>
  </singleXmlCell>
  <singleXmlCell id="340" r="O37" connectionId="0">
    <xmlCellPr id="1" uniqueName="ns1:AðrirGjaldmiðlar">
      <xmlPr mapId="1" xpath="/ns1:NSFRS/ns1:Gögn/ns1:TiltækStöðugFjármögnun/ns1:OtherLiabilityAndEquityCategories/ns1:AllOtherLiabilitiesAndEquityCategoriesNotIncludedAbove/ns1:NíuMánuðirTilEittÁr/@ns1:AðrirGjaldmiðlar" xmlDataType="decimal"/>
    </xmlCellPr>
  </singleXmlCell>
  <singleXmlCell id="341" r="P37" connectionId="0">
    <xmlCellPr id="1" uniqueName="ns1:ISK">
      <xmlPr mapId="1" xpath="/ns1:NSFRS/ns1:Gögn/ns1:TiltækStöðugFjármögnun/ns1:OtherLiabilityAndEquityCategories/ns1:AllOtherLiabilitiesAndEquityCategoriesNotIncludedAbove/ns1:EittTilÞrjúÁr/@ns1:ISK" xmlDataType="decimal"/>
    </xmlCellPr>
  </singleXmlCell>
  <singleXmlCell id="342" r="Q37" connectionId="0">
    <xmlCellPr id="1" uniqueName="ns1:AðrirGjaldmiðlar">
      <xmlPr mapId="1" xpath="/ns1:NSFRS/ns1:Gögn/ns1:TiltækStöðugFjármögnun/ns1:OtherLiabilityAndEquityCategories/ns1:AllOtherLiabilitiesAndEquityCategoriesNotIncludedAbove/ns1:EittTilÞrjúÁr/@ns1:AðrirGjaldmiðlar" xmlDataType="decimal"/>
    </xmlCellPr>
  </singleXmlCell>
  <singleXmlCell id="343" r="R37" connectionId="0">
    <xmlCellPr id="1" uniqueName="ns1:ISK">
      <xmlPr mapId="1" xpath="/ns1:NSFRS/ns1:Gögn/ns1:TiltækStöðugFjármögnun/ns1:OtherLiabilityAndEquityCategories/ns1:AllOtherLiabilitiesAndEquityCategoriesNotIncludedAbove/ns1:LengraEnÞrjúÁr/@ns1:ISK" xmlDataType="decimal"/>
    </xmlCellPr>
  </singleXmlCell>
  <singleXmlCell id="344" r="S37" connectionId="0">
    <xmlCellPr id="1" uniqueName="ns1:AðrirGjaldmiðlar">
      <xmlPr mapId="1" xpath="/ns1:NSFRS/ns1:Gögn/ns1:TiltækStöðugFjármögnun/ns1:OtherLiabilityAndEquityCategories/ns1:AllOtherLiabilitiesAndEquityCategoriesNotIncludedAbove/ns1:LengraEnÞrjúÁr/@ns1:AðrirGjaldmiðlar" xmlDataType="decimal"/>
    </xmlCellPr>
  </singleXmlCell>
  <singleXmlCell id="347" r="H43" connectionId="0">
    <xmlCellPr id="1" uniqueName="ns1:ISK">
      <xmlPr mapId="1" xpath="/ns1:NSFRS/ns1:Gögn/ns1:NauðsynlegStöðugFjármögnun/ns1:LiðirÁEfnahagsreikningi/ns1:CoinsAndBanknotes/ns1:MinnaEnÞrírMán/@ns1:ISK" xmlDataType="decimal"/>
    </xmlCellPr>
  </singleXmlCell>
  <singleXmlCell id="348" r="I43" connectionId="0">
    <xmlCellPr id="1" uniqueName="ns1:AðrirGjaldmiðlar">
      <xmlPr mapId="1" xpath="/ns1:NSFRS/ns1:Gögn/ns1:NauðsynlegStöðugFjármögnun/ns1:LiðirÁEfnahagsreikningi/ns1:CoinsAndBanknotes/ns1:MinnaEnÞrírMán/@ns1:AðrirGjaldmiðlar" xmlDataType="decimal"/>
    </xmlCellPr>
  </singleXmlCell>
  <singleXmlCell id="349" r="H44" connectionId="0">
    <xmlCellPr id="1" uniqueName="ns1:ISK">
      <xmlPr mapId="1" xpath="/ns1:NSFRS/ns1:Gögn/ns1:NauðsynlegStöðugFjármögnun/ns1:LiðirÁEfnahagsreikningi/ns1:TotalCentralBankReserves/ns1:MinnaEnÞrírMán/@ns1:ISK" xmlDataType="decimal"/>
    </xmlCellPr>
  </singleXmlCell>
  <singleXmlCell id="350" r="I44" connectionId="0">
    <xmlCellPr id="1" uniqueName="ns1:AðrirGjaldmiðlar">
      <xmlPr mapId="1" xpath="/ns1:NSFRS/ns1:Gögn/ns1:NauðsynlegStöðugFjármögnun/ns1:LiðirÁEfnahagsreikningi/ns1:TotalCentralBankReserves/ns1:MinnaEnÞrírMán/@ns1:AðrirGjaldmiðlar" xmlDataType="decimal"/>
    </xmlCellPr>
  </singleXmlCell>
  <singleXmlCell id="351" r="J44" connectionId="0">
    <xmlCellPr id="1" uniqueName="ns1:ISK">
      <xmlPr mapId="1" xpath="/ns1:NSFRS/ns1:Gögn/ns1:NauðsynlegStöðugFjármögnun/ns1:LiðirÁEfnahagsreikningi/ns1:TotalCentralBankReserves/ns1:ÞrírTilSexMánuðir/@ns1:ISK" xmlDataType="decimal"/>
    </xmlCellPr>
  </singleXmlCell>
  <singleXmlCell id="352" r="K44" connectionId="0">
    <xmlCellPr id="1" uniqueName="ns1:AðrirGjaldmiðlar">
      <xmlPr mapId="1" xpath="/ns1:NSFRS/ns1:Gögn/ns1:NauðsynlegStöðugFjármögnun/ns1:LiðirÁEfnahagsreikningi/ns1:TotalCentralBankReserves/ns1:ÞrírTilSexMánuðir/@ns1:AðrirGjaldmiðlar" xmlDataType="decimal"/>
    </xmlCellPr>
  </singleXmlCell>
  <singleXmlCell id="353" r="L44" connectionId="0">
    <xmlCellPr id="1" uniqueName="ns1:ISK">
      <xmlPr mapId="1" xpath="/ns1:NSFRS/ns1:Gögn/ns1:NauðsynlegStöðugFjármögnun/ns1:LiðirÁEfnahagsreikningi/ns1:TotalCentralBankReserves/ns1:SexTilNíuMánuðir/@ns1:ISK" xmlDataType="decimal"/>
    </xmlCellPr>
  </singleXmlCell>
  <singleXmlCell id="354" r="M44" connectionId="0">
    <xmlCellPr id="1" uniqueName="ns1:AðrirGjaldmiðlar">
      <xmlPr mapId="1" xpath="/ns1:NSFRS/ns1:Gögn/ns1:NauðsynlegStöðugFjármögnun/ns1:LiðirÁEfnahagsreikningi/ns1:TotalCentralBankReserves/ns1:SexTilNíuMánuðir/@ns1:AðrirGjaldmiðlar" xmlDataType="decimal"/>
    </xmlCellPr>
  </singleXmlCell>
  <singleXmlCell id="355" r="N44" connectionId="0">
    <xmlCellPr id="1" uniqueName="ns1:ISK">
      <xmlPr mapId="1" xpath="/ns1:NSFRS/ns1:Gögn/ns1:NauðsynlegStöðugFjármögnun/ns1:LiðirÁEfnahagsreikningi/ns1:TotalCentralBankReserves/ns1:NíuMánuðirTilEittÁr/@ns1:ISK" xmlDataType="decimal"/>
    </xmlCellPr>
  </singleXmlCell>
  <singleXmlCell id="356" r="O44" connectionId="0">
    <xmlCellPr id="1" uniqueName="ns1:AðrirGjaldmiðlar">
      <xmlPr mapId="1" xpath="/ns1:NSFRS/ns1:Gögn/ns1:NauðsynlegStöðugFjármögnun/ns1:LiðirÁEfnahagsreikningi/ns1:TotalCentralBankReserves/ns1:NíuMánuðirTilEittÁr/@ns1:AðrirGjaldmiðlar" xmlDataType="decimal"/>
    </xmlCellPr>
  </singleXmlCell>
  <singleXmlCell id="357" r="P44" connectionId="0">
    <xmlCellPr id="1" uniqueName="ns1:ISK">
      <xmlPr mapId="1" xpath="/ns1:NSFRS/ns1:Gögn/ns1:NauðsynlegStöðugFjármögnun/ns1:LiðirÁEfnahagsreikningi/ns1:TotalCentralBankReserves/ns1:EittTilÞrjúÁr/@ns1:ISK" xmlDataType="decimal"/>
    </xmlCellPr>
  </singleXmlCell>
  <singleXmlCell id="358" r="Q44" connectionId="0">
    <xmlCellPr id="1" uniqueName="ns1:AðrirGjaldmiðlar">
      <xmlPr mapId="1" xpath="/ns1:NSFRS/ns1:Gögn/ns1:NauðsynlegStöðugFjármögnun/ns1:LiðirÁEfnahagsreikningi/ns1:TotalCentralBankReserves/ns1:EittTilÞrjúÁr/@ns1:AðrirGjaldmiðlar" xmlDataType="decimal"/>
    </xmlCellPr>
  </singleXmlCell>
  <singleXmlCell id="359" r="R44" connectionId="0">
    <xmlCellPr id="1" uniqueName="ns1:ISK">
      <xmlPr mapId="1" xpath="/ns1:NSFRS/ns1:Gögn/ns1:NauðsynlegStöðugFjármögnun/ns1:LiðirÁEfnahagsreikningi/ns1:TotalCentralBankReserves/ns1:LengraEnÞrjúÁr/@ns1:ISK" xmlDataType="decimal"/>
    </xmlCellPr>
  </singleXmlCell>
  <singleXmlCell id="360" r="S44" connectionId="0">
    <xmlCellPr id="1" uniqueName="ns1:AðrirGjaldmiðlar">
      <xmlPr mapId="1" xpath="/ns1:NSFRS/ns1:Gögn/ns1:NauðsynlegStöðugFjármögnun/ns1:LiðirÁEfnahagsreikningi/ns1:TotalCentralBankReserves/ns1:LengraEnÞrjúÁr/@ns1:AðrirGjaldmiðlar" xmlDataType="decimal"/>
    </xmlCellPr>
  </singleXmlCell>
  <singleXmlCell id="361" r="H46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Unencumbered/ns1:MinnaEnÞrírMán/@ns1:ISK" xmlDataType="decimal"/>
    </xmlCellPr>
  </singleXmlCell>
  <singleXmlCell id="362" r="I46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Unencumbered/ns1:MinnaEnÞrírMán/@ns1:AðrirGjaldmiðlar" xmlDataType="decimal"/>
    </xmlCellPr>
  </singleXmlCell>
  <singleXmlCell id="363" r="J46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Unencumbered/ns1:ÞrírTilSexMánuðir/@ns1:ISK" xmlDataType="decimal"/>
    </xmlCellPr>
  </singleXmlCell>
  <singleXmlCell id="364" r="K46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Unencumbered/ns1:ÞrírTilSexMánuðir/@ns1:AðrirGjaldmiðlar" xmlDataType="decimal"/>
    </xmlCellPr>
  </singleXmlCell>
  <singleXmlCell id="365" r="L46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Unencumbered/ns1:SexTilNíuMánuðir/@ns1:ISK" xmlDataType="decimal"/>
    </xmlCellPr>
  </singleXmlCell>
  <singleXmlCell id="366" r="M46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Unencumbered/ns1:SexTilNíuMánuðir/@ns1:AðrirGjaldmiðlar" xmlDataType="decimal"/>
    </xmlCellPr>
  </singleXmlCell>
  <singleXmlCell id="367" r="N46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Unencumbered/ns1:NíuMánuðirTilEittÁr/@ns1:ISK" xmlDataType="decimal"/>
    </xmlCellPr>
  </singleXmlCell>
  <singleXmlCell id="368" r="O46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Unencumbered/ns1:NíuMánuðirTilEittÁr/@ns1:AðrirGjaldmiðlar" xmlDataType="decimal"/>
    </xmlCellPr>
  </singleXmlCell>
  <singleXmlCell id="393" r="H52" connectionId="0">
    <xmlCellPr id="1" uniqueName="ns1:ISK">
      <xmlPr mapId="1" xpath="/ns1:NSFRS/ns1:Gögn/ns1:NauðsynlegStöðugFjármögnun/ns1:LiðirÁEfnahagsreikningi/ns1:LoansToBanksSubjectToPrudentialSupervisionThatAreNotRenewable/ns1:UnencumberedFull/ns1:MinnaEnÞrírMán/@ns1:ISK" xmlDataType="decimal"/>
    </xmlCellPr>
  </singleXmlCell>
  <singleXmlCell id="394" r="I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MinnaEnÞrírMán/@ns1:AðrirGjaldmiðlar" xmlDataType="decimal"/>
    </xmlCellPr>
  </singleXmlCell>
  <singleXmlCell id="395" r="J52" connectionId="0">
    <xmlCellPr id="1" uniqueName="ns1:ISK">
      <xmlPr mapId="1" xpath="/ns1:NSFRS/ns1:Gögn/ns1:NauðsynlegStöðugFjármögnun/ns1:LiðirÁEfnahagsreikningi/ns1:LoansToBanksSubjectToPrudentialSupervisionThatAreNotRenewable/ns1:UnencumberedFull/ns1:ÞrírTilSexMánuðir/@ns1:ISK" xmlDataType="decimal"/>
    </xmlCellPr>
  </singleXmlCell>
  <singleXmlCell id="396" r="K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ÞrírTilSexMánuðir/@ns1:AðrirGjaldmiðlar" xmlDataType="decimal"/>
    </xmlCellPr>
  </singleXmlCell>
  <singleXmlCell id="397" r="L52" connectionId="0">
    <xmlCellPr id="1" uniqueName="ns1:ISK">
      <xmlPr mapId="1" xpath="/ns1:NSFRS/ns1:Gögn/ns1:NauðsynlegStöðugFjármögnun/ns1:LiðirÁEfnahagsreikningi/ns1:LoansToBanksSubjectToPrudentialSupervisionThatAreNotRenewable/ns1:UnencumberedFull/ns1:SexTilNíuMánuðir/@ns1:ISK" xmlDataType="decimal"/>
    </xmlCellPr>
  </singleXmlCell>
  <singleXmlCell id="398" r="M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SexTilNíuMánuðir/@ns1:AðrirGjaldmiðlar" xmlDataType="decimal"/>
    </xmlCellPr>
  </singleXmlCell>
  <singleXmlCell id="399" r="N52" connectionId="0">
    <xmlCellPr id="1" uniqueName="ns1:ISK">
      <xmlPr mapId="1" xpath="/ns1:NSFRS/ns1:Gögn/ns1:NauðsynlegStöðugFjármögnun/ns1:LiðirÁEfnahagsreikningi/ns1:LoansToBanksSubjectToPrudentialSupervisionThatAreNotRenewable/ns1:UnencumberedFull/ns1:NíuMánuðirTilEittÁr/@ns1:ISK" xmlDataType="decimal"/>
    </xmlCellPr>
  </singleXmlCell>
  <singleXmlCell id="400" r="O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NíuMánuðirTilEittÁr/@ns1:AðrirGjaldmiðlar" xmlDataType="decimal"/>
    </xmlCellPr>
  </singleXmlCell>
  <singleXmlCell id="401" r="P52" connectionId="0">
    <xmlCellPr id="1" uniqueName="ns1:ISK">
      <xmlPr mapId="1" xpath="/ns1:NSFRS/ns1:Gögn/ns1:NauðsynlegStöðugFjármögnun/ns1:LiðirÁEfnahagsreikningi/ns1:LoansToBanksSubjectToPrudentialSupervisionThatAreNotRenewable/ns1:UnencumberedFull/ns1:EittTilÞrjúÁr/@ns1:ISK" xmlDataType="decimal"/>
    </xmlCellPr>
  </singleXmlCell>
  <singleXmlCell id="402" r="Q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EittTilÞrjúÁr/@ns1:AðrirGjaldmiðlar" xmlDataType="decimal"/>
    </xmlCellPr>
  </singleXmlCell>
  <singleXmlCell id="403" r="R52" connectionId="0">
    <xmlCellPr id="1" uniqueName="ns1:ISK">
      <xmlPr mapId="1" xpath="/ns1:NSFRS/ns1:Gögn/ns1:NauðsynlegStöðugFjármögnun/ns1:LiðirÁEfnahagsreikningi/ns1:LoansToBanksSubjectToPrudentialSupervisionThatAreNotRenewable/ns1:UnencumberedFull/ns1:LengraEnÞrjúÁr/@ns1:ISK" xmlDataType="decimal"/>
    </xmlCellPr>
  </singleXmlCell>
  <singleXmlCell id="404" r="S52" connectionId="0">
    <xmlCellPr id="1" uniqueName="ns1:AðrirGjaldmiðlar">
      <xmlPr mapId="1" xpath="/ns1:NSFRS/ns1:Gögn/ns1:NauðsynlegStöðugFjármögnun/ns1:LiðirÁEfnahagsreikningi/ns1:LoansToBanksSubjectToPrudentialSupervisionThatAreNotRenewable/ns1:UnencumberedFull/ns1:LengraEnÞrjúÁr/@ns1:AðrirGjaldmiðlar" xmlDataType="decimal"/>
    </xmlCellPr>
  </singleXmlCell>
  <singleXmlCell id="461" r="H82" connectionId="0">
    <xmlCellPr id="1" uniqueName="ns1:ISK">
      <xmlPr mapId="1" xpath="/ns1:NSFRS/ns1:Gögn/ns1:NauðsynlegStöðugFjármögnun/ns1:LiðirÁEfnahagsreikningi/ns1:DepositsHeldAtFinancialInstitutionsForOperationalPurposes/ns1:UnencumberedFull/ns1:MinnaEnÞrírMán/@ns1:ISK" xmlDataType="decimal"/>
    </xmlCellPr>
  </singleXmlCell>
  <singleXmlCell id="462" r="I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MinnaEnÞrírMán/@ns1:AðrirGjaldmiðlar" xmlDataType="decimal"/>
    </xmlCellPr>
  </singleXmlCell>
  <singleXmlCell id="463" r="J82" connectionId="0">
    <xmlCellPr id="1" uniqueName="ns1:ISK">
      <xmlPr mapId="1" xpath="/ns1:NSFRS/ns1:Gögn/ns1:NauðsynlegStöðugFjármögnun/ns1:LiðirÁEfnahagsreikningi/ns1:DepositsHeldAtFinancialInstitutionsForOperationalPurposes/ns1:UnencumberedFull/ns1:ÞrírTilSexMánuðir/@ns1:ISK" xmlDataType="decimal"/>
    </xmlCellPr>
  </singleXmlCell>
  <singleXmlCell id="464" r="K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ÞrírTilSexMánuðir/@ns1:AðrirGjaldmiðlar" xmlDataType="decimal"/>
    </xmlCellPr>
  </singleXmlCell>
  <singleXmlCell id="465" r="L82" connectionId="0">
    <xmlCellPr id="1" uniqueName="ns1:ISK">
      <xmlPr mapId="1" xpath="/ns1:NSFRS/ns1:Gögn/ns1:NauðsynlegStöðugFjármögnun/ns1:LiðirÁEfnahagsreikningi/ns1:DepositsHeldAtFinancialInstitutionsForOperationalPurposes/ns1:UnencumberedFull/ns1:SexTilNíuMánuðir/@ns1:ISK" xmlDataType="decimal"/>
    </xmlCellPr>
  </singleXmlCell>
  <singleXmlCell id="466" r="M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SexTilNíuMánuðir/@ns1:AðrirGjaldmiðlar" xmlDataType="decimal"/>
    </xmlCellPr>
  </singleXmlCell>
  <singleXmlCell id="467" r="N82" connectionId="0">
    <xmlCellPr id="1" uniqueName="ns1:ISK">
      <xmlPr mapId="1" xpath="/ns1:NSFRS/ns1:Gögn/ns1:NauðsynlegStöðugFjármögnun/ns1:LiðirÁEfnahagsreikningi/ns1:DepositsHeldAtFinancialInstitutionsForOperationalPurposes/ns1:UnencumberedFull/ns1:NíuMánuðirTilEittÁr/@ns1:ISK" xmlDataType="decimal"/>
    </xmlCellPr>
  </singleXmlCell>
  <singleXmlCell id="468" r="O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NíuMánuðirTilEittÁr/@ns1:AðrirGjaldmiðlar" xmlDataType="decimal"/>
    </xmlCellPr>
  </singleXmlCell>
  <singleXmlCell id="469" r="P82" connectionId="0">
    <xmlCellPr id="1" uniqueName="ns1:ISK">
      <xmlPr mapId="1" xpath="/ns1:NSFRS/ns1:Gögn/ns1:NauðsynlegStöðugFjármögnun/ns1:LiðirÁEfnahagsreikningi/ns1:DepositsHeldAtFinancialInstitutionsForOperationalPurposes/ns1:UnencumberedFull/ns1:EittTilÞrjúÁr/@ns1:ISK" xmlDataType="decimal"/>
    </xmlCellPr>
  </singleXmlCell>
  <singleXmlCell id="470" r="Q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EittTilÞrjúÁr/@ns1:AðrirGjaldmiðlar" xmlDataType="decimal"/>
    </xmlCellPr>
  </singleXmlCell>
  <singleXmlCell id="471" r="R82" connectionId="0">
    <xmlCellPr id="1" uniqueName="ns1:ISK">
      <xmlPr mapId="1" xpath="/ns1:NSFRS/ns1:Gögn/ns1:NauðsynlegStöðugFjármögnun/ns1:LiðirÁEfnahagsreikningi/ns1:DepositsHeldAtFinancialInstitutionsForOperationalPurposes/ns1:UnencumberedFull/ns1:LengraEnÞrjúÁr/@ns1:ISK" xmlDataType="decimal"/>
    </xmlCellPr>
  </singleXmlCell>
  <singleXmlCell id="472" r="S82" connectionId="0">
    <xmlCellPr id="1" uniqueName="ns1:AðrirGjaldmiðlar">
      <xmlPr mapId="1" xpath="/ns1:NSFRS/ns1:Gögn/ns1:NauðsynlegStöðugFjármögnun/ns1:LiðirÁEfnahagsreikningi/ns1:DepositsHeldAtFinancialInstitutionsForOperationalPurposes/ns1:UnencumberedFull/ns1:LengraEnÞrjúÁr/@ns1:AðrirGjaldmiðlar" xmlDataType="decimal"/>
    </xmlCellPr>
  </singleXmlCell>
  <singleXmlCell id="485" r="H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MinnaEnÞrírMán/@ns1:ISK" xmlDataType="decimal"/>
    </xmlCellPr>
  </singleXmlCell>
  <singleXmlCell id="486" r="I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MinnaEnÞrírMán/@ns1:AðrirGjaldmiðlar" xmlDataType="decimal"/>
    </xmlCellPr>
  </singleXmlCell>
  <singleXmlCell id="487" r="J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ÞrírTilSexMánuðir/@ns1:ISK" xmlDataType="decimal"/>
    </xmlCellPr>
  </singleXmlCell>
  <singleXmlCell id="488" r="K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ÞrírTilSexMánuðir/@ns1:AðrirGjaldmiðlar" xmlDataType="decimal"/>
    </xmlCellPr>
  </singleXmlCell>
  <singleXmlCell id="489" r="L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SexTilNíuMánuðir/@ns1:ISK" xmlDataType="decimal"/>
    </xmlCellPr>
  </singleXmlCell>
  <singleXmlCell id="490" r="M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SexTilNíuMánuðir/@ns1:AðrirGjaldmiðlar" xmlDataType="decimal"/>
    </xmlCellPr>
  </singleXmlCell>
  <singleXmlCell id="491" r="N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NíuMánuðirTilEittÁr/@ns1:ISK" xmlDataType="decimal"/>
    </xmlCellPr>
  </singleXmlCell>
  <singleXmlCell id="492" r="O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NíuMánuðirTilEittÁr/@ns1:AðrirGjaldmiðlar" xmlDataType="decimal"/>
    </xmlCellPr>
  </singleXmlCell>
  <singleXmlCell id="493" r="P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EittTilÞrjúÁr/@ns1:ISK" xmlDataType="decimal"/>
    </xmlCellPr>
  </singleXmlCell>
  <singleXmlCell id="494" r="Q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EittTilÞrjúÁr/@ns1:AðrirGjaldmiðlar" xmlDataType="decimal"/>
    </xmlCellPr>
  </singleXmlCell>
  <singleXmlCell id="495" r="R86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LengraEnÞrjúÁr/@ns1:ISK" xmlDataType="decimal"/>
    </xmlCellPr>
  </singleXmlCell>
  <singleXmlCell id="496" r="S86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argerThanEqual1YearFull/ns1:LengraEnÞrjúÁr/@ns1:AðrirGjaldmiðlar" xmlDataType="decimal"/>
    </xmlCellPr>
  </singleXmlCell>
  <singleXmlCell id="497" r="H88" connectionId="0">
    <xmlCellPr id="1" uniqueName="ns1:ISK">
      <xmlPr mapId="1" xpath="/ns1:NSFRS/ns1:Gögn/ns1:NauðsynlegStöðugFjármögnun/ns1:LiðirÁEfnahagsreikningi/ns1:LoansToNonFinancialCorporateClientsWithResidualMaturitiesLargerThanOneYear/ns1:Unencumbered/ns1:MinnaEnÞrírMán/@ns1:ISK" xmlDataType="decimal"/>
    </xmlCellPr>
  </singleXmlCell>
  <singleXmlCell id="498" r="I88" connectionId="0">
    <xmlCellPr id="1" uniqueName="ns1:AðrirGjaldmiðlar">
      <xmlPr mapId="1" xpath="/ns1:NSFRS/ns1:Gögn/ns1:NauðsynlegStöðugFjármögnun/ns1:LiðirÁEfnahagsreikningi/ns1:LoansToNonFinancialCorporateClientsWithResidualMaturitiesLargerThanOneYear/ns1:Unencumbered/ns1:MinnaEnÞrírMán/@ns1:AðrirGjaldmiðlar" xmlDataType="decimal"/>
    </xmlCellPr>
  </singleXmlCell>
  <singleXmlCell id="499" r="J88" connectionId="0">
    <xmlCellPr id="1" uniqueName="ns1:ISK">
      <xmlPr mapId="1" xpath="/ns1:NSFRS/ns1:Gögn/ns1:NauðsynlegStöðugFjármögnun/ns1:LiðirÁEfnahagsreikningi/ns1:LoansToNonFinancialCorporateClientsWithResidualMaturitiesLargerThanOneYear/ns1:Unencumbered/ns1:ÞrírTilSexMánuðir/@ns1:ISK" xmlDataType="decimal"/>
    </xmlCellPr>
  </singleXmlCell>
  <singleXmlCell id="500" r="K88" connectionId="0">
    <xmlCellPr id="1" uniqueName="ns1:AðrirGjaldmiðlar">
      <xmlPr mapId="1" xpath="/ns1:NSFRS/ns1:Gögn/ns1:NauðsynlegStöðugFjármögnun/ns1:LiðirÁEfnahagsreikningi/ns1:LoansToNonFinancialCorporateClientsWithResidualMaturitiesLargerThanOneYear/ns1:Unencumbered/ns1:ÞrírTilSexMánuðir/@ns1:AðrirGjaldmiðlar" xmlDataType="decimal"/>
    </xmlCellPr>
  </singleXmlCell>
  <singleXmlCell id="501" r="L88" connectionId="0">
    <xmlCellPr id="1" uniqueName="ns1:ISK">
      <xmlPr mapId="1" xpath="/ns1:NSFRS/ns1:Gögn/ns1:NauðsynlegStöðugFjármögnun/ns1:LiðirÁEfnahagsreikningi/ns1:LoansToNonFinancialCorporateClientsWithResidualMaturitiesLargerThanOneYear/ns1:Unencumbered/ns1:SexTilNíuMánuðir/@ns1:ISK" xmlDataType="decimal"/>
    </xmlCellPr>
  </singleXmlCell>
  <singleXmlCell id="502" r="M88" connectionId="0">
    <xmlCellPr id="1" uniqueName="ns1:AðrirGjaldmiðlar">
      <xmlPr mapId="1" xpath="/ns1:NSFRS/ns1:Gögn/ns1:NauðsynlegStöðugFjármögnun/ns1:LiðirÁEfnahagsreikningi/ns1:LoansToNonFinancialCorporateClientsWithResidualMaturitiesLargerThanOneYear/ns1:Unencumbered/ns1:SexTilNíuMánuðir/@ns1:AðrirGjaldmiðlar" xmlDataType="decimal"/>
    </xmlCellPr>
  </singleXmlCell>
  <singleXmlCell id="503" r="N88" connectionId="0">
    <xmlCellPr id="1" uniqueName="ns1:ISK">
      <xmlPr mapId="1" xpath="/ns1:NSFRS/ns1:Gögn/ns1:NauðsynlegStöðugFjármögnun/ns1:LiðirÁEfnahagsreikningi/ns1:LoansToNonFinancialCorporateClientsWithResidualMaturitiesLargerThanOneYear/ns1:Unencumbered/ns1:NíuMánuðirTilEittÁr/@ns1:ISK" xmlDataType="decimal"/>
    </xmlCellPr>
  </singleXmlCell>
  <singleXmlCell id="504" r="O88" connectionId="0">
    <xmlCellPr id="1" uniqueName="ns1:AðrirGjaldmiðlar">
      <xmlPr mapId="1" xpath="/ns1:NSFRS/ns1:Gögn/ns1:NauðsynlegStöðugFjármögnun/ns1:LiðirÁEfnahagsreikningi/ns1:LoansToNonFinancialCorporateClientsWithResidualMaturitiesLargerThanOneYear/ns1:Unencumbered/ns1:NíuMánuðirTilEittÁr/@ns1:AðrirGjaldmiðlar" xmlDataType="decimal"/>
    </xmlCellPr>
  </singleXmlCell>
  <singleXmlCell id="521" r="H94" connectionId="0">
    <xmlCellPr id="1" uniqueName="ns1:ISK">
      <xmlPr mapId="1" xpath="/ns1:NSFRS/ns1:Gögn/ns1:NauðsynlegStöðugFjármögnun/ns1:LiðirÁEfnahagsreikningi/ns1:LoansToCentralBanksWithResidualMaturitiesLargerThanOneYear/ns1:Unencumbered/ns1:MinnaEnÞrírMán/@ns1:ISK" xmlDataType="decimal"/>
    </xmlCellPr>
  </singleXmlCell>
  <singleXmlCell id="522" r="I94" connectionId="0">
    <xmlCellPr id="1" uniqueName="ns1:AðrirGjaldmiðlar">
      <xmlPr mapId="1" xpath="/ns1:NSFRS/ns1:Gögn/ns1:NauðsynlegStöðugFjármögnun/ns1:LiðirÁEfnahagsreikningi/ns1:LoansToCentralBanksWithResidualMaturitiesLargerThanOneYear/ns1:Unencumbered/ns1:MinnaEnÞrírMán/@ns1:AðrirGjaldmiðlar" xmlDataType="decimal"/>
    </xmlCellPr>
  </singleXmlCell>
  <singleXmlCell id="523" r="J94" connectionId="0">
    <xmlCellPr id="1" uniqueName="ns1:ISK">
      <xmlPr mapId="1" xpath="/ns1:NSFRS/ns1:Gögn/ns1:NauðsynlegStöðugFjármögnun/ns1:LiðirÁEfnahagsreikningi/ns1:LoansToCentralBanksWithResidualMaturitiesLargerThanOneYear/ns1:Unencumbered/ns1:ÞrírTilSexMánuðir/@ns1:ISK" xmlDataType="decimal"/>
    </xmlCellPr>
  </singleXmlCell>
  <singleXmlCell id="524" r="K94" connectionId="0">
    <xmlCellPr id="1" uniqueName="ns1:AðrirGjaldmiðlar">
      <xmlPr mapId="1" xpath="/ns1:NSFRS/ns1:Gögn/ns1:NauðsynlegStöðugFjármögnun/ns1:LiðirÁEfnahagsreikningi/ns1:LoansToCentralBanksWithResidualMaturitiesLargerThanOneYear/ns1:Unencumbered/ns1:ÞrírTilSexMánuðir/@ns1:AðrirGjaldmiðlar" xmlDataType="decimal"/>
    </xmlCellPr>
  </singleXmlCell>
  <singleXmlCell id="525" r="L94" connectionId="0">
    <xmlCellPr id="1" uniqueName="ns1:ISK">
      <xmlPr mapId="1" xpath="/ns1:NSFRS/ns1:Gögn/ns1:NauðsynlegStöðugFjármögnun/ns1:LiðirÁEfnahagsreikningi/ns1:LoansToCentralBanksWithResidualMaturitiesLargerThanOneYear/ns1:Unencumbered/ns1:SexTilNíuMánuðir/@ns1:ISK" xmlDataType="decimal"/>
    </xmlCellPr>
  </singleXmlCell>
  <singleXmlCell id="526" r="M94" connectionId="0">
    <xmlCellPr id="1" uniqueName="ns1:AðrirGjaldmiðlar">
      <xmlPr mapId="1" xpath="/ns1:NSFRS/ns1:Gögn/ns1:NauðsynlegStöðugFjármögnun/ns1:LiðirÁEfnahagsreikningi/ns1:LoansToCentralBanksWithResidualMaturitiesLargerThanOneYear/ns1:Unencumbered/ns1:SexTilNíuMánuðir/@ns1:AðrirGjaldmiðlar" xmlDataType="decimal"/>
    </xmlCellPr>
  </singleXmlCell>
  <singleXmlCell id="527" r="N94" connectionId="0">
    <xmlCellPr id="1" uniqueName="ns1:ISK">
      <xmlPr mapId="1" xpath="/ns1:NSFRS/ns1:Gögn/ns1:NauðsynlegStöðugFjármögnun/ns1:LiðirÁEfnahagsreikningi/ns1:LoansToCentralBanksWithResidualMaturitiesLargerThanOneYear/ns1:Unencumbered/ns1:NíuMánuðirTilEittÁr/@ns1:ISK" xmlDataType="decimal"/>
    </xmlCellPr>
  </singleXmlCell>
  <singleXmlCell id="528" r="O94" connectionId="0">
    <xmlCellPr id="1" uniqueName="ns1:AðrirGjaldmiðlar">
      <xmlPr mapId="1" xpath="/ns1:NSFRS/ns1:Gögn/ns1:NauðsynlegStöðugFjármögnun/ns1:LiðirÁEfnahagsreikningi/ns1:LoansToCentralBanksWithResidualMaturitiesLargerThanOneYear/ns1:Unencumbered/ns1:NíuMánuðirTilEittÁr/@ns1:AðrirGjaldmiðlar" xmlDataType="decimal"/>
    </xmlCellPr>
  </singleXmlCell>
  <singleXmlCell id="537" r="H100" connectionId="0">
    <xmlCellPr id="1" uniqueName="ns1:ISK">
      <xmlPr mapId="1" xpath="/ns1:NSFRS/ns1:Gögn/ns1:NauðsynlegStöðugFjármögnun/ns1:LiðirÁEfnahagsreikningi/ns1:LoansToSovereignsPsesMdbsAndNdbsWithAResidualMaturityOfLargerThanOneYear/ns1:Unencumbered/ns1:MinnaEnÞrírMán/@ns1:ISK" xmlDataType="decimal"/>
    </xmlCellPr>
  </singleXmlCell>
  <singleXmlCell id="538" r="I100" connectionId="0">
    <xmlCellPr id="1" uniqueName="ns1:AðrirGjaldmiðlar">
      <xmlPr mapId="1" xpath="/ns1:NSFRS/ns1:Gögn/ns1:NauðsynlegStöðugFjármögnun/ns1:LiðirÁEfnahagsreikningi/ns1:LoansToSovereignsPsesMdbsAndNdbsWithAResidualMaturityOfLargerThanOneYear/ns1:Unencumbered/ns1:MinnaEnÞrírMán/@ns1:AðrirGjaldmiðlar" xmlDataType="decimal"/>
    </xmlCellPr>
  </singleXmlCell>
  <singleXmlCell id="539" r="J100" connectionId="0">
    <xmlCellPr id="1" uniqueName="ns1:ISK">
      <xmlPr mapId="1" xpath="/ns1:NSFRS/ns1:Gögn/ns1:NauðsynlegStöðugFjármögnun/ns1:LiðirÁEfnahagsreikningi/ns1:LoansToSovereignsPsesMdbsAndNdbsWithAResidualMaturityOfLargerThanOneYear/ns1:Unencumbered/ns1:ÞrírTilSexMánuðir/@ns1:ISK" xmlDataType="decimal"/>
    </xmlCellPr>
  </singleXmlCell>
  <singleXmlCell id="540" r="K100" connectionId="0">
    <xmlCellPr id="1" uniqueName="ns1:AðrirGjaldmiðlar">
      <xmlPr mapId="1" xpath="/ns1:NSFRS/ns1:Gögn/ns1:NauðsynlegStöðugFjármögnun/ns1:LiðirÁEfnahagsreikningi/ns1:LoansToSovereignsPsesMdbsAndNdbsWithAResidualMaturityOfLargerThanOneYear/ns1:Unencumbered/ns1:ÞrírTilSexMánuðir/@ns1:AðrirGjaldmiðlar" xmlDataType="decimal"/>
    </xmlCellPr>
  </singleXmlCell>
  <singleXmlCell id="541" r="L100" connectionId="0">
    <xmlCellPr id="1" uniqueName="ns1:ISK">
      <xmlPr mapId="1" xpath="/ns1:NSFRS/ns1:Gögn/ns1:NauðsynlegStöðugFjármögnun/ns1:LiðirÁEfnahagsreikningi/ns1:LoansToSovereignsPsesMdbsAndNdbsWithAResidualMaturityOfLargerThanOneYear/ns1:Unencumbered/ns1:SexTilNíuMánuðir/@ns1:ISK" xmlDataType="decimal"/>
    </xmlCellPr>
  </singleXmlCell>
  <singleXmlCell id="542" r="M100" connectionId="0">
    <xmlCellPr id="1" uniqueName="ns1:AðrirGjaldmiðlar">
      <xmlPr mapId="1" xpath="/ns1:NSFRS/ns1:Gögn/ns1:NauðsynlegStöðugFjármögnun/ns1:LiðirÁEfnahagsreikningi/ns1:LoansToSovereignsPsesMdbsAndNdbsWithAResidualMaturityOfLargerThanOneYear/ns1:Unencumbered/ns1:SexTilNíuMánuðir/@ns1:AðrirGjaldmiðlar" xmlDataType="decimal"/>
    </xmlCellPr>
  </singleXmlCell>
  <singleXmlCell id="543" r="N100" connectionId="0">
    <xmlCellPr id="1" uniqueName="ns1:ISK">
      <xmlPr mapId="1" xpath="/ns1:NSFRS/ns1:Gögn/ns1:NauðsynlegStöðugFjármögnun/ns1:LiðirÁEfnahagsreikningi/ns1:LoansToSovereignsPsesMdbsAndNdbsWithAResidualMaturityOfLargerThanOneYear/ns1:Unencumbered/ns1:NíuMánuðirTilEittÁr/@ns1:ISK" xmlDataType="decimal"/>
    </xmlCellPr>
  </singleXmlCell>
  <singleXmlCell id="544" r="O100" connectionId="0">
    <xmlCellPr id="1" uniqueName="ns1:AðrirGjaldmiðlar">
      <xmlPr mapId="1" xpath="/ns1:NSFRS/ns1:Gögn/ns1:NauðsynlegStöðugFjármögnun/ns1:LiðirÁEfnahagsreikningi/ns1:LoansToSovereignsPsesMdbsAndNdbsWithAResidualMaturityOfLargerThanOneYear/ns1:Unencumbered/ns1:NíuMánuðirTilEittÁr/@ns1:AðrirGjaldmiðlar" xmlDataType="decimal"/>
    </xmlCellPr>
  </singleXmlCell>
  <singleXmlCell id="545" r="H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MinnaEnÞrírMán/@ns1:ISK" xmlDataType="decimal"/>
    </xmlCellPr>
  </singleXmlCell>
  <singleXmlCell id="546" r="I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MinnaEnÞrírMán/@ns1:AðrirGjaldmiðlar" xmlDataType="decimal"/>
    </xmlCellPr>
  </singleXmlCell>
  <singleXmlCell id="547" r="J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ÞrírTilSexMánuðir/@ns1:ISK" xmlDataType="decimal"/>
    </xmlCellPr>
  </singleXmlCell>
  <singleXmlCell id="548" r="K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ÞrírTilSexMánuðir/@ns1:AðrirGjaldmiðlar" xmlDataType="decimal"/>
    </xmlCellPr>
  </singleXmlCell>
  <singleXmlCell id="549" r="L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SexTilNíuMánuðir/@ns1:ISK" xmlDataType="decimal"/>
    </xmlCellPr>
  </singleXmlCell>
  <singleXmlCell id="550" r="M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SexTilNíuMánuðir/@ns1:AðrirGjaldmiðlar" xmlDataType="decimal"/>
    </xmlCellPr>
  </singleXmlCell>
  <singleXmlCell id="551" r="N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NíuMánuðirTilEittÁr/@ns1:ISK" xmlDataType="decimal"/>
    </xmlCellPr>
  </singleXmlCell>
  <singleXmlCell id="552" r="O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NíuMánuðirTilEittÁr/@ns1:AðrirGjaldmiðlar" xmlDataType="decimal"/>
    </xmlCellPr>
  </singleXmlCell>
  <singleXmlCell id="553" r="P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EittTilÞrjúÁr/@ns1:ISK" xmlDataType="decimal"/>
    </xmlCellPr>
  </singleXmlCell>
  <singleXmlCell id="554" r="Q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EittTilÞrjúÁr/@ns1:AðrirGjaldmiðlar" xmlDataType="decimal"/>
    </xmlCellPr>
  </singleXmlCell>
  <singleXmlCell id="555" r="R106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UnencumberedFull/ns1:LengraEnÞrjúÁr/@ns1:ISK" xmlDataType="decimal"/>
    </xmlCellPr>
  </singleXmlCell>
  <singleXmlCell id="556" r="S106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UnencumberedFull/ns1:LengraEnÞrjúÁr/@ns1:AðrirGjaldmiðlar" xmlDataType="decimal"/>
    </xmlCellPr>
  </singleXmlCell>
  <singleXmlCell id="557" r="H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MinnaEnÞrírMán/@ns1:ISK" xmlDataType="decimal"/>
    </xmlCellPr>
  </singleXmlCell>
  <singleXmlCell id="558" r="I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MinnaEnÞrírMán/@ns1:AðrirGjaldmiðlar" xmlDataType="decimal"/>
    </xmlCellPr>
  </singleXmlCell>
  <singleXmlCell id="559" r="J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ÞrírTilSexMánuðir/@ns1:ISK" xmlDataType="decimal"/>
    </xmlCellPr>
  </singleXmlCell>
  <singleXmlCell id="560" r="K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ÞrírTilSexMánuðir/@ns1:AðrirGjaldmiðlar" xmlDataType="decimal"/>
    </xmlCellPr>
  </singleXmlCell>
  <singleXmlCell id="561" r="L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SexTilNíuMánuðir/@ns1:ISK" xmlDataType="decimal"/>
    </xmlCellPr>
  </singleXmlCell>
  <singleXmlCell id="562" r="M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SexTilNíuMánuðir/@ns1:AðrirGjaldmiðlar" xmlDataType="decimal"/>
    </xmlCellPr>
  </singleXmlCell>
  <singleXmlCell id="563" r="N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NíuMánuðirTilEittÁr/@ns1:ISK" xmlDataType="decimal"/>
    </xmlCellPr>
  </singleXmlCell>
  <singleXmlCell id="564" r="O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NíuMánuðirTilEittÁr/@ns1:AðrirGjaldmiðlar" xmlDataType="decimal"/>
    </xmlCellPr>
  </singleXmlCell>
  <singleXmlCell id="565" r="P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EittTilÞrjúÁr/@ns1:ISK" xmlDataType="decimal"/>
    </xmlCellPr>
  </singleXmlCell>
  <singleXmlCell id="566" r="Q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EittTilÞrjúÁr/@ns1:AðrirGjaldmiðlar" xmlDataType="decimal"/>
    </xmlCellPr>
  </singleXmlCell>
  <singleXmlCell id="567" r="R110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LengraEnÞrjúÁr/@ns1:ISK" xmlDataType="decimal"/>
    </xmlCellPr>
  </singleXmlCell>
  <singleXmlCell id="568" r="S110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argerThanEqual1YearFull/ns1:LengraEnÞrjúÁr/@ns1:AðrirGjaldmiðlar" xmlDataType="decimal"/>
    </xmlCellPr>
  </singleXmlCell>
  <singleXmlCell id="569" r="P112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UnencumberedLongerThanOneYear/ns1:EittTilÞrjúÁr/@ns1:ISK" xmlDataType="decimal"/>
    </xmlCellPr>
  </singleXmlCell>
  <singleXmlCell id="570" r="Q112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UnencumberedLongerThanOneYear/ns1:EittTilÞrjúÁr/@ns1:AðrirGjaldmiðlar" xmlDataType="decimal"/>
    </xmlCellPr>
  </singleXmlCell>
  <singleXmlCell id="571" r="R112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UnencumberedLongerThanOneYear/ns1:LengraEnÞrjúÁr/@ns1:ISK" xmlDataType="decimal"/>
    </xmlCellPr>
  </singleXmlCell>
  <singleXmlCell id="572" r="S112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UnencumberedLongerThanOneYear/ns1:LengraEnÞrjúÁr/@ns1:AðrirGjaldmiðlar" xmlDataType="decimal"/>
    </xmlCellPr>
  </singleXmlCell>
  <singleXmlCell id="573" r="P116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1YearLongerThanYear/ns1:EittTilÞrjúÁr/@ns1:ISK" xmlDataType="decimal"/>
    </xmlCellPr>
  </singleXmlCell>
  <singleXmlCell id="574" r="Q116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1YearLongerThanYear/ns1:EittTilÞrjúÁr/@ns1:AðrirGjaldmiðlar" xmlDataType="decimal"/>
    </xmlCellPr>
  </singleXmlCell>
  <singleXmlCell id="575" r="R116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1YearLongerThanYear/ns1:LengraEnÞrjúÁr/@ns1:ISK" xmlDataType="decimal"/>
    </xmlCellPr>
  </singleXmlCell>
  <singleXmlCell id="576" r="S116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1YearLongerThanYear/ns1:LengraEnÞrjúÁr/@ns1:AðrirGjaldmiðlar" xmlDataType="decimal"/>
    </xmlCellPr>
  </singleXmlCell>
  <singleXmlCell id="577" r="H118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Unencumbered/ns1:MinnaEnÞrírMán/@ns1:ISK" xmlDataType="decimal"/>
    </xmlCellPr>
  </singleXmlCell>
  <singleXmlCell id="578" r="I118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Unencumbered/ns1:MinnaEnÞrírMán/@ns1:AðrirGjaldmiðlar" xmlDataType="decimal"/>
    </xmlCellPr>
  </singleXmlCell>
  <singleXmlCell id="579" r="J118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Unencumbered/ns1:ÞrírTilSexMánuðir/@ns1:ISK" xmlDataType="decimal"/>
    </xmlCellPr>
  </singleXmlCell>
  <singleXmlCell id="580" r="K118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Unencumbered/ns1:ÞrírTilSexMánuðir/@ns1:AðrirGjaldmiðlar" xmlDataType="decimal"/>
    </xmlCellPr>
  </singleXmlCell>
  <singleXmlCell id="581" r="L118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Unencumbered/ns1:SexTilNíuMánuðir/@ns1:ISK" xmlDataType="decimal"/>
    </xmlCellPr>
  </singleXmlCell>
  <singleXmlCell id="582" r="M118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Unencumbered/ns1:SexTilNíuMánuðir/@ns1:AðrirGjaldmiðlar" xmlDataType="decimal"/>
    </xmlCellPr>
  </singleXmlCell>
  <singleXmlCell id="583" r="N118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Unencumbered/ns1:NíuMánuðirTilEittÁr/@ns1:ISK" xmlDataType="decimal"/>
    </xmlCellPr>
  </singleXmlCell>
  <singleXmlCell id="584" r="O118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Unencumbered/ns1:NíuMánuðirTilEittÁr/@ns1:AðrirGjaldmiðlar" xmlDataType="decimal"/>
    </xmlCellPr>
  </singleXmlCell>
  <singleXmlCell id="593" r="H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MinnaEnÞrírMán/@ns1:ISK" xmlDataType="decimal"/>
    </xmlCellPr>
  </singleXmlCell>
  <singleXmlCell id="594" r="I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MinnaEnÞrírMán/@ns1:AðrirGjaldmiðlar" xmlDataType="decimal"/>
    </xmlCellPr>
  </singleXmlCell>
  <singleXmlCell id="595" r="J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ÞrírTilSexMánuðir/@ns1:ISK" xmlDataType="decimal"/>
    </xmlCellPr>
  </singleXmlCell>
  <singleXmlCell id="596" r="K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ÞrírTilSexMánuðir/@ns1:AðrirGjaldmiðlar" xmlDataType="decimal"/>
    </xmlCellPr>
  </singleXmlCell>
  <singleXmlCell id="597" r="L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SexTilNíuMánuðir/@ns1:ISK" xmlDataType="decimal"/>
    </xmlCellPr>
  </singleXmlCell>
  <singleXmlCell id="598" r="M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SexTilNíuMánuðir/@ns1:AðrirGjaldmiðlar" xmlDataType="decimal"/>
    </xmlCellPr>
  </singleXmlCell>
  <singleXmlCell id="599" r="N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NíuMánuðirTilEittÁr/@ns1:ISK" xmlDataType="decimal"/>
    </xmlCellPr>
  </singleXmlCell>
  <singleXmlCell id="600" r="O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NíuMánuðirTilEittÁr/@ns1:AðrirGjaldmiðlar" xmlDataType="decimal"/>
    </xmlCellPr>
  </singleXmlCell>
  <singleXmlCell id="601" r="P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EittTilÞrjúÁr/@ns1:ISK" xmlDataType="decimal"/>
    </xmlCellPr>
  </singleXmlCell>
  <singleXmlCell id="602" r="Q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EittTilÞrjúÁr/@ns1:AðrirGjaldmiðlar" xmlDataType="decimal"/>
    </xmlCellPr>
  </singleXmlCell>
  <singleXmlCell id="603" r="R124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LengraEnÞrjúÁr/@ns1:ISK" xmlDataType="decimal"/>
    </xmlCellPr>
  </singleXmlCell>
  <singleXmlCell id="604" r="S124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UnencumberedFull/ns1:LengraEnÞrjúÁr/@ns1:AðrirGjaldmiðlar" xmlDataType="decimal"/>
    </xmlCellPr>
  </singleXmlCell>
  <singleXmlCell id="605" r="H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MinnaEnÞrírMán/@ns1:ISK" xmlDataType="decimal"/>
    </xmlCellPr>
  </singleXmlCell>
  <singleXmlCell id="606" r="I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MinnaEnÞrírMán/@ns1:AðrirGjaldmiðlar" xmlDataType="decimal"/>
    </xmlCellPr>
  </singleXmlCell>
  <singleXmlCell id="607" r="J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ÞrírTilSexMánuðir/@ns1:ISK" xmlDataType="decimal"/>
    </xmlCellPr>
  </singleXmlCell>
  <singleXmlCell id="608" r="K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ÞrírTilSexMánuðir/@ns1:AðrirGjaldmiðlar" xmlDataType="decimal"/>
    </xmlCellPr>
  </singleXmlCell>
  <singleXmlCell id="609" r="L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SexTilNíuMánuðir/@ns1:ISK" xmlDataType="decimal"/>
    </xmlCellPr>
  </singleXmlCell>
  <singleXmlCell id="610" r="M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SexTilNíuMánuðir/@ns1:AðrirGjaldmiðlar" xmlDataType="decimal"/>
    </xmlCellPr>
  </singleXmlCell>
  <singleXmlCell id="611" r="N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NíuMánuðirTilEittÁr/@ns1:ISK" xmlDataType="decimal"/>
    </xmlCellPr>
  </singleXmlCell>
  <singleXmlCell id="612" r="O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NíuMánuðirTilEittÁr/@ns1:AðrirGjaldmiðlar" xmlDataType="decimal"/>
    </xmlCellPr>
  </singleXmlCell>
  <singleXmlCell id="613" r="P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EittTilÞrjúÁr/@ns1:ISK" xmlDataType="decimal"/>
    </xmlCellPr>
  </singleXmlCell>
  <singleXmlCell id="614" r="Q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EittTilÞrjúÁr/@ns1:AðrirGjaldmiðlar" xmlDataType="decimal"/>
    </xmlCellPr>
  </singleXmlCell>
  <singleXmlCell id="615" r="R128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LengraEnÞrjúÁr/@ns1:ISK" xmlDataType="decimal"/>
    </xmlCellPr>
  </singleXmlCell>
  <singleXmlCell id="616" r="S128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argerThanEqual1YearFull/ns1:LengraEnÞrjúÁr/@ns1:AðrirGjaldmiðlar" xmlDataType="decimal"/>
    </xmlCellPr>
  </singleXmlCell>
  <singleXmlCell id="617" r="P130" connectionId="0">
    <xmlCellPr id="1" uniqueName="ns1:ISK">
      <xmlPr mapId="1" xpath="/ns1:NSFRS/ns1:Gögn/ns1:NauðsynlegStöðugFjármögnun/ns1:LiðirÁEfnahagsreikningi/ns1:NonHqlaExchangeTradedEquities/ns1:UnencumberedLongerThanOneYear/ns1:EittTilÞrjúÁr/@ns1:ISK" xmlDataType="decimal"/>
    </xmlCellPr>
  </singleXmlCell>
  <singleXmlCell id="618" r="Q130" connectionId="0">
    <xmlCellPr id="1" uniqueName="ns1:AðrirGjaldmiðlar">
      <xmlPr mapId="1" xpath="/ns1:NSFRS/ns1:Gögn/ns1:NauðsynlegStöðugFjármögnun/ns1:LiðirÁEfnahagsreikningi/ns1:NonHqlaExchangeTradedEquities/ns1:UnencumberedLongerThanOneYear/ns1:EittTilÞrjúÁr/@ns1:AðrirGjaldmiðlar" xmlDataType="decimal"/>
    </xmlCellPr>
  </singleXmlCell>
  <singleXmlCell id="619" r="R130" connectionId="0">
    <xmlCellPr id="1" uniqueName="ns1:ISK">
      <xmlPr mapId="1" xpath="/ns1:NSFRS/ns1:Gögn/ns1:NauðsynlegStöðugFjármögnun/ns1:LiðirÁEfnahagsreikningi/ns1:NonHqlaExchangeTradedEquities/ns1:UnencumberedLongerThanOneYear/ns1:LengraEnÞrjúÁr/@ns1:ISK" xmlDataType="decimal"/>
    </xmlCellPr>
  </singleXmlCell>
  <singleXmlCell id="620" r="S130" connectionId="0">
    <xmlCellPr id="1" uniqueName="ns1:AðrirGjaldmiðlar">
      <xmlPr mapId="1" xpath="/ns1:NSFRS/ns1:Gögn/ns1:NauðsynlegStöðugFjármögnun/ns1:LiðirÁEfnahagsreikningi/ns1:NonHqlaExchangeTradedEquities/ns1:UnencumberedLongerThanOneYear/ns1:LengraEnÞrjúÁr/@ns1:AðrirGjaldmiðlar" xmlDataType="decimal"/>
    </xmlCellPr>
  </singleXmlCell>
  <singleXmlCell id="621" r="P134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Equal1YearLongerThanYear/ns1:EittTilÞrjúÁr/@ns1:ISK" xmlDataType="decimal"/>
    </xmlCellPr>
  </singleXmlCell>
  <singleXmlCell id="622" r="Q134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Equal1YearLongerThanYear/ns1:EittTilÞrjúÁr/@ns1:AðrirGjaldmiðlar" xmlDataType="decimal"/>
    </xmlCellPr>
  </singleXmlCell>
  <singleXmlCell id="623" r="R134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Equal1YearLongerThanYear/ns1:LengraEnÞrjúÁr/@ns1:ISK" xmlDataType="decimal"/>
    </xmlCellPr>
  </singleXmlCell>
  <singleXmlCell id="624" r="S134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Equal1YearLongerThanYear/ns1:LengraEnÞrjúÁr/@ns1:AðrirGjaldmiðlar" xmlDataType="decimal"/>
    </xmlCellPr>
  </singleXmlCell>
  <singleXmlCell id="625" r="P142" connectionId="0">
    <xmlCellPr id="1" uniqueName="ns1:ISK">
      <xmlPr mapId="1" xpath="/ns1:NSFRS/ns1:Gögn/ns1:NauðsynlegStöðugFjármögnun/ns1:LiðirÁEfnahagsreikningi/ns1:GoldAndOtherPhysicalTradedCommodities/ns1:UnencumberedLongerThanOneYear/ns1:EittTilÞrjúÁr/@ns1:ISK" xmlDataType="decimal"/>
    </xmlCellPr>
  </singleXmlCell>
  <singleXmlCell id="626" r="Q142" connectionId="0">
    <xmlCellPr id="1" uniqueName="ns1:AðrirGjaldmiðlar">
      <xmlPr mapId="1" xpath="/ns1:NSFRS/ns1:Gögn/ns1:NauðsynlegStöðugFjármögnun/ns1:LiðirÁEfnahagsreikningi/ns1:GoldAndOtherPhysicalTradedCommodities/ns1:UnencumberedLongerThanOneYear/ns1:EittTilÞrjúÁr/@ns1:AðrirGjaldmiðlar" xmlDataType="decimal"/>
    </xmlCellPr>
  </singleXmlCell>
  <singleXmlCell id="627" r="R142" connectionId="0">
    <xmlCellPr id="1" uniqueName="ns1:ISK">
      <xmlPr mapId="1" xpath="/ns1:NSFRS/ns1:Gögn/ns1:NauðsynlegStöðugFjármögnun/ns1:LiðirÁEfnahagsreikningi/ns1:GoldAndOtherPhysicalTradedCommodities/ns1:UnencumberedLongerThanOneYear/ns1:LengraEnÞrjúÁr/@ns1:ISK" xmlDataType="decimal"/>
    </xmlCellPr>
  </singleXmlCell>
  <singleXmlCell id="628" r="S142" connectionId="0">
    <xmlCellPr id="1" uniqueName="ns1:AðrirGjaldmiðlar">
      <xmlPr mapId="1" xpath="/ns1:NSFRS/ns1:Gögn/ns1:NauðsynlegStöðugFjármögnun/ns1:LiðirÁEfnahagsreikningi/ns1:GoldAndOtherPhysicalTradedCommodities/ns1:UnencumberedLongerThanOneYear/ns1:LengraEnÞrjúÁr/@ns1:AðrirGjaldmiðlar" xmlDataType="decimal"/>
    </xmlCellPr>
  </singleXmlCell>
  <singleXmlCell id="629" r="P146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Equal1YearLongerThanYear/ns1:EittTilÞrjúÁr/@ns1:ISK" xmlDataType="decimal"/>
    </xmlCellPr>
  </singleXmlCell>
  <singleXmlCell id="630" r="Q146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Equal1YearLongerThanYear/ns1:EittTilÞrjúÁr/@ns1:AðrirGjaldmiðlar" xmlDataType="decimal"/>
    </xmlCellPr>
  </singleXmlCell>
  <singleXmlCell id="631" r="R146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Equal1YearLongerThanYear/ns1:LengraEnÞrjúÁr/@ns1:ISK" xmlDataType="decimal"/>
    </xmlCellPr>
  </singleXmlCell>
  <singleXmlCell id="632" r="S146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Equal1YearLongerThanYear/ns1:LengraEnÞrjúÁr/@ns1:AðrirGjaldmiðlar" xmlDataType="decimal"/>
    </xmlCellPr>
  </singleXmlCell>
  <singleXmlCell id="633" r="H147" connectionId="0">
    <xmlCellPr id="1" uniqueName="ns1:ISK">
      <xmlPr mapId="1" xpath="/ns1:NSFRS/ns1:Gögn/ns1:NauðsynlegStöðugFjármögnun/ns1:LiðirÁEfnahagsreikningi/ns1:NetDerivativesReceivables/ns1:MinnaEnÞrírMán/@ns1:ISK" xmlDataType="decimal"/>
    </xmlCellPr>
  </singleXmlCell>
  <singleXmlCell id="634" r="I147" connectionId="0">
    <xmlCellPr id="1" uniqueName="ns1:AðrirGjaldmiðlar">
      <xmlPr mapId="1" xpath="/ns1:NSFRS/ns1:Gögn/ns1:NauðsynlegStöðugFjármögnun/ns1:LiðirÁEfnahagsreikningi/ns1:NetDerivativesReceivables/ns1:MinnaEnÞrírMán/@ns1:AðrirGjaldmiðlar" xmlDataType="decimal"/>
    </xmlCellPr>
  </singleXmlCell>
  <singleXmlCell id="635" r="J147" connectionId="0">
    <xmlCellPr id="1" uniqueName="ns1:ISK">
      <xmlPr mapId="1" xpath="/ns1:NSFRS/ns1:Gögn/ns1:NauðsynlegStöðugFjármögnun/ns1:LiðirÁEfnahagsreikningi/ns1:NetDerivativesReceivables/ns1:ÞrírTilSexMánuðir/@ns1:ISK" xmlDataType="decimal"/>
    </xmlCellPr>
  </singleXmlCell>
  <singleXmlCell id="636" r="K147" connectionId="0">
    <xmlCellPr id="1" uniqueName="ns1:AðrirGjaldmiðlar">
      <xmlPr mapId="1" xpath="/ns1:NSFRS/ns1:Gögn/ns1:NauðsynlegStöðugFjármögnun/ns1:LiðirÁEfnahagsreikningi/ns1:NetDerivativesReceivables/ns1:ÞrírTilSexMánuðir/@ns1:AðrirGjaldmiðlar" xmlDataType="decimal"/>
    </xmlCellPr>
  </singleXmlCell>
  <singleXmlCell id="637" r="L147" connectionId="0">
    <xmlCellPr id="1" uniqueName="ns1:ISK">
      <xmlPr mapId="1" xpath="/ns1:NSFRS/ns1:Gögn/ns1:NauðsynlegStöðugFjármögnun/ns1:LiðirÁEfnahagsreikningi/ns1:NetDerivativesReceivables/ns1:SexTilNíuMánuðir/@ns1:ISK" xmlDataType="decimal"/>
    </xmlCellPr>
  </singleXmlCell>
  <singleXmlCell id="638" r="M147" connectionId="0">
    <xmlCellPr id="1" uniqueName="ns1:AðrirGjaldmiðlar">
      <xmlPr mapId="1" xpath="/ns1:NSFRS/ns1:Gögn/ns1:NauðsynlegStöðugFjármögnun/ns1:LiðirÁEfnahagsreikningi/ns1:NetDerivativesReceivables/ns1:SexTilNíuMánuðir/@ns1:AðrirGjaldmiðlar" xmlDataType="decimal"/>
    </xmlCellPr>
  </singleXmlCell>
  <singleXmlCell id="639" r="N147" connectionId="0">
    <xmlCellPr id="1" uniqueName="ns1:ISK">
      <xmlPr mapId="1" xpath="/ns1:NSFRS/ns1:Gögn/ns1:NauðsynlegStöðugFjármögnun/ns1:LiðirÁEfnahagsreikningi/ns1:NetDerivativesReceivables/ns1:NíuMánuðirTilEittÁr/@ns1:ISK" xmlDataType="decimal"/>
    </xmlCellPr>
  </singleXmlCell>
  <singleXmlCell id="640" r="O147" connectionId="0">
    <xmlCellPr id="1" uniqueName="ns1:AðrirGjaldmiðlar">
      <xmlPr mapId="1" xpath="/ns1:NSFRS/ns1:Gögn/ns1:NauðsynlegStöðugFjármögnun/ns1:LiðirÁEfnahagsreikningi/ns1:NetDerivativesReceivables/ns1:NíuMánuðirTilEittÁr/@ns1:AðrirGjaldmiðlar" xmlDataType="decimal"/>
    </xmlCellPr>
  </singleXmlCell>
  <singleXmlCell id="641" r="P147" connectionId="0">
    <xmlCellPr id="1" uniqueName="ns1:ISK">
      <xmlPr mapId="1" xpath="/ns1:NSFRS/ns1:Gögn/ns1:NauðsynlegStöðugFjármögnun/ns1:LiðirÁEfnahagsreikningi/ns1:NetDerivativesReceivables/ns1:EittTilÞrjúÁr/@ns1:ISK" xmlDataType="decimal"/>
    </xmlCellPr>
  </singleXmlCell>
  <singleXmlCell id="642" r="Q147" connectionId="0">
    <xmlCellPr id="1" uniqueName="ns1:AðrirGjaldmiðlar">
      <xmlPr mapId="1" xpath="/ns1:NSFRS/ns1:Gögn/ns1:NauðsynlegStöðugFjármögnun/ns1:LiðirÁEfnahagsreikningi/ns1:NetDerivativesReceivables/ns1:EittTilÞrjúÁr/@ns1:AðrirGjaldmiðlar" xmlDataType="decimal"/>
    </xmlCellPr>
  </singleXmlCell>
  <singleXmlCell id="643" r="R147" connectionId="0">
    <xmlCellPr id="1" uniqueName="ns1:ISK">
      <xmlPr mapId="1" xpath="/ns1:NSFRS/ns1:Gögn/ns1:NauðsynlegStöðugFjármögnun/ns1:LiðirÁEfnahagsreikningi/ns1:NetDerivativesReceivables/ns1:LengraEnÞrjúÁr/@ns1:ISK" xmlDataType="decimal"/>
    </xmlCellPr>
  </singleXmlCell>
  <singleXmlCell id="644" r="S147" connectionId="0">
    <xmlCellPr id="1" uniqueName="ns1:AðrirGjaldmiðlar">
      <xmlPr mapId="1" xpath="/ns1:NSFRS/ns1:Gögn/ns1:NauðsynlegStöðugFjármögnun/ns1:LiðirÁEfnahagsreikningi/ns1:NetDerivativesReceivables/ns1:LengraEnÞrjúÁr/@ns1:AðrirGjaldmiðlar" xmlDataType="decimal"/>
    </xmlCellPr>
  </singleXmlCell>
  <singleXmlCell id="645" r="H148" connectionId="0">
    <xmlCellPr id="1" uniqueName="ns1:ISK">
      <xmlPr mapId="1" xpath="/ns1:NSFRS/ns1:Gögn/ns1:NauðsynlegStöðugFjármögnun/ns1:LiðirÁEfnahagsreikningi/ns1:DefaultedSecuritiesAndNonPerformingLoans/ns1:MinnaEnÞrírMán/@ns1:ISK" xmlDataType="decimal"/>
    </xmlCellPr>
  </singleXmlCell>
  <singleXmlCell id="646" r="I148" connectionId="0">
    <xmlCellPr id="1" uniqueName="ns1:AðrirGjaldmiðlar">
      <xmlPr mapId="1" xpath="/ns1:NSFRS/ns1:Gögn/ns1:NauðsynlegStöðugFjármögnun/ns1:LiðirÁEfnahagsreikningi/ns1:DefaultedSecuritiesAndNonPerformingLoans/ns1:MinnaEnÞrírMán/@ns1:AðrirGjaldmiðlar" xmlDataType="decimal"/>
    </xmlCellPr>
  </singleXmlCell>
  <singleXmlCell id="647" r="J148" connectionId="0">
    <xmlCellPr id="1" uniqueName="ns1:ISK">
      <xmlPr mapId="1" xpath="/ns1:NSFRS/ns1:Gögn/ns1:NauðsynlegStöðugFjármögnun/ns1:LiðirÁEfnahagsreikningi/ns1:DefaultedSecuritiesAndNonPerformingLoans/ns1:ÞrírTilSexMánuðir/@ns1:ISK" xmlDataType="decimal"/>
    </xmlCellPr>
  </singleXmlCell>
  <singleXmlCell id="648" r="K148" connectionId="0">
    <xmlCellPr id="1" uniqueName="ns1:AðrirGjaldmiðlar">
      <xmlPr mapId="1" xpath="/ns1:NSFRS/ns1:Gögn/ns1:NauðsynlegStöðugFjármögnun/ns1:LiðirÁEfnahagsreikningi/ns1:DefaultedSecuritiesAndNonPerformingLoans/ns1:ÞrírTilSexMánuðir/@ns1:AðrirGjaldmiðlar" xmlDataType="decimal"/>
    </xmlCellPr>
  </singleXmlCell>
  <singleXmlCell id="649" r="L148" connectionId="0">
    <xmlCellPr id="1" uniqueName="ns1:ISK">
      <xmlPr mapId="1" xpath="/ns1:NSFRS/ns1:Gögn/ns1:NauðsynlegStöðugFjármögnun/ns1:LiðirÁEfnahagsreikningi/ns1:DefaultedSecuritiesAndNonPerformingLoans/ns1:SexTilNíuMánuðir/@ns1:ISK" xmlDataType="decimal"/>
    </xmlCellPr>
  </singleXmlCell>
  <singleXmlCell id="650" r="M148" connectionId="0">
    <xmlCellPr id="1" uniqueName="ns1:AðrirGjaldmiðlar">
      <xmlPr mapId="1" xpath="/ns1:NSFRS/ns1:Gögn/ns1:NauðsynlegStöðugFjármögnun/ns1:LiðirÁEfnahagsreikningi/ns1:DefaultedSecuritiesAndNonPerformingLoans/ns1:SexTilNíuMánuðir/@ns1:AðrirGjaldmiðlar" xmlDataType="decimal"/>
    </xmlCellPr>
  </singleXmlCell>
  <singleXmlCell id="651" r="N148" connectionId="0">
    <xmlCellPr id="1" uniqueName="ns1:ISK">
      <xmlPr mapId="1" xpath="/ns1:NSFRS/ns1:Gögn/ns1:NauðsynlegStöðugFjármögnun/ns1:LiðirÁEfnahagsreikningi/ns1:DefaultedSecuritiesAndNonPerformingLoans/ns1:NíuMánuðirTilEittÁr/@ns1:ISK" xmlDataType="decimal"/>
    </xmlCellPr>
  </singleXmlCell>
  <singleXmlCell id="652" r="O148" connectionId="0">
    <xmlCellPr id="1" uniqueName="ns1:AðrirGjaldmiðlar">
      <xmlPr mapId="1" xpath="/ns1:NSFRS/ns1:Gögn/ns1:NauðsynlegStöðugFjármögnun/ns1:LiðirÁEfnahagsreikningi/ns1:DefaultedSecuritiesAndNonPerformingLoans/ns1:NíuMánuðirTilEittÁr/@ns1:AðrirGjaldmiðlar" xmlDataType="decimal"/>
    </xmlCellPr>
  </singleXmlCell>
  <singleXmlCell id="653" r="P148" connectionId="0">
    <xmlCellPr id="1" uniqueName="ns1:ISK">
      <xmlPr mapId="1" xpath="/ns1:NSFRS/ns1:Gögn/ns1:NauðsynlegStöðugFjármögnun/ns1:LiðirÁEfnahagsreikningi/ns1:DefaultedSecuritiesAndNonPerformingLoans/ns1:EittTilÞrjúÁr/@ns1:ISK" xmlDataType="decimal"/>
    </xmlCellPr>
  </singleXmlCell>
  <singleXmlCell id="654" r="Q148" connectionId="0">
    <xmlCellPr id="1" uniqueName="ns1:AðrirGjaldmiðlar">
      <xmlPr mapId="1" xpath="/ns1:NSFRS/ns1:Gögn/ns1:NauðsynlegStöðugFjármögnun/ns1:LiðirÁEfnahagsreikningi/ns1:DefaultedSecuritiesAndNonPerformingLoans/ns1:EittTilÞrjúÁr/@ns1:AðrirGjaldmiðlar" xmlDataType="decimal"/>
    </xmlCellPr>
  </singleXmlCell>
  <singleXmlCell id="655" r="R148" connectionId="0">
    <xmlCellPr id="1" uniqueName="ns1:ISK">
      <xmlPr mapId="1" xpath="/ns1:NSFRS/ns1:Gögn/ns1:NauðsynlegStöðugFjármögnun/ns1:LiðirÁEfnahagsreikningi/ns1:DefaultedSecuritiesAndNonPerformingLoans/ns1:LengraEnÞrjúÁr/@ns1:ISK" xmlDataType="decimal"/>
    </xmlCellPr>
  </singleXmlCell>
  <singleXmlCell id="656" r="S148" connectionId="0">
    <xmlCellPr id="1" uniqueName="ns1:AðrirGjaldmiðlar">
      <xmlPr mapId="1" xpath="/ns1:NSFRS/ns1:Gögn/ns1:NauðsynlegStöðugFjármögnun/ns1:LiðirÁEfnahagsreikningi/ns1:DefaultedSecuritiesAndNonPerformingLoans/ns1:LengraEnÞrjúÁr/@ns1:AðrirGjaldmiðlar" xmlDataType="decimal"/>
    </xmlCellPr>
  </singleXmlCell>
  <singleXmlCell id="657" r="H149" connectionId="0">
    <xmlCellPr id="1" uniqueName="ns1:ISK">
      <xmlPr mapId="1" xpath="/ns1:NSFRS/ns1:Gögn/ns1:NauðsynlegStöðugFjármögnun/ns1:LiðirÁEfnahagsreikningi/ns1:AllOtherAssetsNotIncludedInAboveCategoriesThatQualifyFor100percentTreatment/ns1:MinnaEnÞrírMán/@ns1:ISK" xmlDataType="decimal"/>
    </xmlCellPr>
  </singleXmlCell>
  <singleXmlCell id="658" r="I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MinnaEnÞrírMán/@ns1:AðrirGjaldmiðlar" xmlDataType="decimal"/>
    </xmlCellPr>
  </singleXmlCell>
  <singleXmlCell id="659" r="J149" connectionId="0">
    <xmlCellPr id="1" uniqueName="ns1:ISK">
      <xmlPr mapId="1" xpath="/ns1:NSFRS/ns1:Gögn/ns1:NauðsynlegStöðugFjármögnun/ns1:LiðirÁEfnahagsreikningi/ns1:AllOtherAssetsNotIncludedInAboveCategoriesThatQualifyFor100percentTreatment/ns1:ÞrírTilSexMánuðir/@ns1:ISK" xmlDataType="decimal"/>
    </xmlCellPr>
  </singleXmlCell>
  <singleXmlCell id="660" r="K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ÞrírTilSexMánuðir/@ns1:AðrirGjaldmiðlar" xmlDataType="decimal"/>
    </xmlCellPr>
  </singleXmlCell>
  <singleXmlCell id="661" r="L149" connectionId="0">
    <xmlCellPr id="1" uniqueName="ns1:ISK">
      <xmlPr mapId="1" xpath="/ns1:NSFRS/ns1:Gögn/ns1:NauðsynlegStöðugFjármögnun/ns1:LiðirÁEfnahagsreikningi/ns1:AllOtherAssetsNotIncludedInAboveCategoriesThatQualifyFor100percentTreatment/ns1:SexTilNíuMánuðir/@ns1:ISK" xmlDataType="decimal"/>
    </xmlCellPr>
  </singleXmlCell>
  <singleXmlCell id="662" r="M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SexTilNíuMánuðir/@ns1:AðrirGjaldmiðlar" xmlDataType="decimal"/>
    </xmlCellPr>
  </singleXmlCell>
  <singleXmlCell id="663" r="N149" connectionId="0">
    <xmlCellPr id="1" uniqueName="ns1:ISK">
      <xmlPr mapId="1" xpath="/ns1:NSFRS/ns1:Gögn/ns1:NauðsynlegStöðugFjármögnun/ns1:LiðirÁEfnahagsreikningi/ns1:AllOtherAssetsNotIncludedInAboveCategoriesThatQualifyFor100percentTreatment/ns1:NíuMánuðirTilEittÁr/@ns1:ISK" xmlDataType="decimal"/>
    </xmlCellPr>
  </singleXmlCell>
  <singleXmlCell id="664" r="O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NíuMánuðirTilEittÁr/@ns1:AðrirGjaldmiðlar" xmlDataType="decimal"/>
    </xmlCellPr>
  </singleXmlCell>
  <singleXmlCell id="665" r="P149" connectionId="0">
    <xmlCellPr id="1" uniqueName="ns1:ISK">
      <xmlPr mapId="1" xpath="/ns1:NSFRS/ns1:Gögn/ns1:NauðsynlegStöðugFjármögnun/ns1:LiðirÁEfnahagsreikningi/ns1:AllOtherAssetsNotIncludedInAboveCategoriesThatQualifyFor100percentTreatment/ns1:EittTilÞrjúÁr/@ns1:ISK" xmlDataType="decimal"/>
    </xmlCellPr>
  </singleXmlCell>
  <singleXmlCell id="666" r="Q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EittTilÞrjúÁr/@ns1:AðrirGjaldmiðlar" xmlDataType="decimal"/>
    </xmlCellPr>
  </singleXmlCell>
  <singleXmlCell id="667" r="R149" connectionId="0">
    <xmlCellPr id="1" uniqueName="ns1:ISK">
      <xmlPr mapId="1" xpath="/ns1:NSFRS/ns1:Gögn/ns1:NauðsynlegStöðugFjármögnun/ns1:LiðirÁEfnahagsreikningi/ns1:AllOtherAssetsNotIncludedInAboveCategoriesThatQualifyFor100percentTreatment/ns1:LengraEnÞrjúÁr/@ns1:ISK" xmlDataType="decimal"/>
    </xmlCellPr>
  </singleXmlCell>
  <singleXmlCell id="668" r="S149" connectionId="0">
    <xmlCellPr id="1" uniqueName="ns1:AðrirGjaldmiðlar">
      <xmlPr mapId="1" xpath="/ns1:NSFRS/ns1:Gögn/ns1:NauðsynlegStöðugFjármögnun/ns1:LiðirÁEfnahagsreikningi/ns1:AllOtherAssetsNotIncludedInAboveCategoriesThatQualifyFor100percentTreatment/ns1:LengraEnÞrjúÁr/@ns1:AðrirGjaldmiðlar" xmlDataType="decimal"/>
    </xmlCellPr>
  </singleXmlCell>
  <singleXmlCell id="669" r="H153" connectionId="0">
    <xmlCellPr id="1" uniqueName="ns1:ISK">
      <xmlPr mapId="1" xpath="/ns1:NSFRS/ns1:Gögn/ns1:NauðsynlegStöðugFjármögnun/ns1:LiðirUtanEfnahags/ns1:IrrevocableOrConditionallyRevocableLiquidityFacilities/ns1:MinnaEnÞrírMán/@ns1:ISK" xmlDataType="decimal"/>
    </xmlCellPr>
  </singleXmlCell>
  <singleXmlCell id="670" r="I153" connectionId="0">
    <xmlCellPr id="1" uniqueName="ns1:AðrirGjaldmiðlar">
      <xmlPr mapId="1" xpath="/ns1:NSFRS/ns1:Gögn/ns1:NauðsynlegStöðugFjármögnun/ns1:LiðirUtanEfnahags/ns1:IrrevocableOrConditionallyRevocableLiquidityFacilities/ns1:MinnaEnÞrírMán/@ns1:AðrirGjaldmiðlar" xmlDataType="decimal"/>
    </xmlCellPr>
  </singleXmlCell>
  <singleXmlCell id="671" r="J153" connectionId="0">
    <xmlCellPr id="1" uniqueName="ns1:ISK">
      <xmlPr mapId="1" xpath="/ns1:NSFRS/ns1:Gögn/ns1:NauðsynlegStöðugFjármögnun/ns1:LiðirUtanEfnahags/ns1:IrrevocableOrConditionallyRevocableLiquidityFacilities/ns1:ÞrírTilSexMánuðir/@ns1:ISK" xmlDataType="decimal"/>
    </xmlCellPr>
  </singleXmlCell>
  <singleXmlCell id="672" r="K153" connectionId="0">
    <xmlCellPr id="1" uniqueName="ns1:AðrirGjaldmiðlar">
      <xmlPr mapId="1" xpath="/ns1:NSFRS/ns1:Gögn/ns1:NauðsynlegStöðugFjármögnun/ns1:LiðirUtanEfnahags/ns1:IrrevocableOrConditionallyRevocableLiquidityFacilities/ns1:ÞrírTilSexMánuðir/@ns1:AðrirGjaldmiðlar" xmlDataType="decimal"/>
    </xmlCellPr>
  </singleXmlCell>
  <singleXmlCell id="673" r="L153" connectionId="0">
    <xmlCellPr id="1" uniqueName="ns1:ISK">
      <xmlPr mapId="1" xpath="/ns1:NSFRS/ns1:Gögn/ns1:NauðsynlegStöðugFjármögnun/ns1:LiðirUtanEfnahags/ns1:IrrevocableOrConditionallyRevocableLiquidityFacilities/ns1:SexTilNíuMánuðir/@ns1:ISK" xmlDataType="decimal"/>
    </xmlCellPr>
  </singleXmlCell>
  <singleXmlCell id="674" r="M153" connectionId="0">
    <xmlCellPr id="1" uniqueName="ns1:AðrirGjaldmiðlar">
      <xmlPr mapId="1" xpath="/ns1:NSFRS/ns1:Gögn/ns1:NauðsynlegStöðugFjármögnun/ns1:LiðirUtanEfnahags/ns1:IrrevocableOrConditionallyRevocableLiquidityFacilities/ns1:SexTilNíuMánuðir/@ns1:AðrirGjaldmiðlar" xmlDataType="decimal"/>
    </xmlCellPr>
  </singleXmlCell>
  <singleXmlCell id="675" r="N153" connectionId="0">
    <xmlCellPr id="1" uniqueName="ns1:ISK">
      <xmlPr mapId="1" xpath="/ns1:NSFRS/ns1:Gögn/ns1:NauðsynlegStöðugFjármögnun/ns1:LiðirUtanEfnahags/ns1:IrrevocableOrConditionallyRevocableLiquidityFacilities/ns1:NíuMánuðirTilEittÁr/@ns1:ISK" xmlDataType="decimal"/>
    </xmlCellPr>
  </singleXmlCell>
  <singleXmlCell id="676" r="O153" connectionId="0">
    <xmlCellPr id="1" uniqueName="ns1:AðrirGjaldmiðlar">
      <xmlPr mapId="1" xpath="/ns1:NSFRS/ns1:Gögn/ns1:NauðsynlegStöðugFjármögnun/ns1:LiðirUtanEfnahags/ns1:IrrevocableOrConditionallyRevocableLiquidityFacilities/ns1:NíuMánuðirTilEittÁr/@ns1:AðrirGjaldmiðlar" xmlDataType="decimal"/>
    </xmlCellPr>
  </singleXmlCell>
  <singleXmlCell id="677" r="P153" connectionId="0">
    <xmlCellPr id="1" uniqueName="ns1:ISK">
      <xmlPr mapId="1" xpath="/ns1:NSFRS/ns1:Gögn/ns1:NauðsynlegStöðugFjármögnun/ns1:LiðirUtanEfnahags/ns1:IrrevocableOrConditionallyRevocableLiquidityFacilities/ns1:EittTilÞrjúÁr/@ns1:ISK" xmlDataType="decimal"/>
    </xmlCellPr>
  </singleXmlCell>
  <singleXmlCell id="678" r="Q153" connectionId="0">
    <xmlCellPr id="1" uniqueName="ns1:AðrirGjaldmiðlar">
      <xmlPr mapId="1" xpath="/ns1:NSFRS/ns1:Gögn/ns1:NauðsynlegStöðugFjármögnun/ns1:LiðirUtanEfnahags/ns1:IrrevocableOrConditionallyRevocableLiquidityFacilities/ns1:EittTilÞrjúÁr/@ns1:AðrirGjaldmiðlar" xmlDataType="decimal"/>
    </xmlCellPr>
  </singleXmlCell>
  <singleXmlCell id="679" r="R153" connectionId="0">
    <xmlCellPr id="1" uniqueName="ns1:ISK">
      <xmlPr mapId="1" xpath="/ns1:NSFRS/ns1:Gögn/ns1:NauðsynlegStöðugFjármögnun/ns1:LiðirUtanEfnahags/ns1:IrrevocableOrConditionallyRevocableLiquidityFacilities/ns1:LengraEnÞrjúÁr/@ns1:ISK" xmlDataType="decimal"/>
    </xmlCellPr>
  </singleXmlCell>
  <singleXmlCell id="680" r="S153" connectionId="0">
    <xmlCellPr id="1" uniqueName="ns1:AðrirGjaldmiðlar">
      <xmlPr mapId="1" xpath="/ns1:NSFRS/ns1:Gögn/ns1:NauðsynlegStöðugFjármögnun/ns1:LiðirUtanEfnahags/ns1:IrrevocableOrConditionallyRevocableLiquidityFacilities/ns1:LengraEnÞrjúÁr/@ns1:AðrirGjaldmiðlar" xmlDataType="decimal"/>
    </xmlCellPr>
  </singleXmlCell>
  <singleXmlCell id="681" r="H154" connectionId="0">
    <xmlCellPr id="1" uniqueName="ns1:ISK">
      <xmlPr mapId="1" xpath="/ns1:NSFRS/ns1:Gögn/ns1:NauðsynlegStöðugFjármögnun/ns1:LiðirUtanEfnahags/ns1:IrrevocableOrConditionallyRevocableCreditFacilities/ns1:MinnaEnÞrírMán/@ns1:ISK" xmlDataType="decimal"/>
    </xmlCellPr>
  </singleXmlCell>
  <singleXmlCell id="682" r="I154" connectionId="0">
    <xmlCellPr id="1" uniqueName="ns1:AðrirGjaldmiðlar">
      <xmlPr mapId="1" xpath="/ns1:NSFRS/ns1:Gögn/ns1:NauðsynlegStöðugFjármögnun/ns1:LiðirUtanEfnahags/ns1:IrrevocableOrConditionallyRevocableCreditFacilities/ns1:MinnaEnÞrírMán/@ns1:AðrirGjaldmiðlar" xmlDataType="decimal"/>
    </xmlCellPr>
  </singleXmlCell>
  <singleXmlCell id="683" r="J154" connectionId="0">
    <xmlCellPr id="1" uniqueName="ns1:ISK">
      <xmlPr mapId="1" xpath="/ns1:NSFRS/ns1:Gögn/ns1:NauðsynlegStöðugFjármögnun/ns1:LiðirUtanEfnahags/ns1:IrrevocableOrConditionallyRevocableCreditFacilities/ns1:ÞrírTilSexMánuðir/@ns1:ISK" xmlDataType="decimal"/>
    </xmlCellPr>
  </singleXmlCell>
  <singleXmlCell id="684" r="K154" connectionId="0">
    <xmlCellPr id="1" uniqueName="ns1:AðrirGjaldmiðlar">
      <xmlPr mapId="1" xpath="/ns1:NSFRS/ns1:Gögn/ns1:NauðsynlegStöðugFjármögnun/ns1:LiðirUtanEfnahags/ns1:IrrevocableOrConditionallyRevocableCreditFacilities/ns1:ÞrírTilSexMánuðir/@ns1:AðrirGjaldmiðlar" xmlDataType="decimal"/>
    </xmlCellPr>
  </singleXmlCell>
  <singleXmlCell id="685" r="L154" connectionId="0">
    <xmlCellPr id="1" uniqueName="ns1:ISK">
      <xmlPr mapId="1" xpath="/ns1:NSFRS/ns1:Gögn/ns1:NauðsynlegStöðugFjármögnun/ns1:LiðirUtanEfnahags/ns1:IrrevocableOrConditionallyRevocableCreditFacilities/ns1:SexTilNíuMánuðir/@ns1:ISK" xmlDataType="decimal"/>
    </xmlCellPr>
  </singleXmlCell>
  <singleXmlCell id="686" r="M154" connectionId="0">
    <xmlCellPr id="1" uniqueName="ns1:AðrirGjaldmiðlar">
      <xmlPr mapId="1" xpath="/ns1:NSFRS/ns1:Gögn/ns1:NauðsynlegStöðugFjármögnun/ns1:LiðirUtanEfnahags/ns1:IrrevocableOrConditionallyRevocableCreditFacilities/ns1:SexTilNíuMánuðir/@ns1:AðrirGjaldmiðlar" xmlDataType="decimal"/>
    </xmlCellPr>
  </singleXmlCell>
  <singleXmlCell id="687" r="N154" connectionId="0">
    <xmlCellPr id="1" uniqueName="ns1:ISK">
      <xmlPr mapId="1" xpath="/ns1:NSFRS/ns1:Gögn/ns1:NauðsynlegStöðugFjármögnun/ns1:LiðirUtanEfnahags/ns1:IrrevocableOrConditionallyRevocableCreditFacilities/ns1:NíuMánuðirTilEittÁr/@ns1:ISK" xmlDataType="decimal"/>
    </xmlCellPr>
  </singleXmlCell>
  <singleXmlCell id="688" r="O154" connectionId="0">
    <xmlCellPr id="1" uniqueName="ns1:AðrirGjaldmiðlar">
      <xmlPr mapId="1" xpath="/ns1:NSFRS/ns1:Gögn/ns1:NauðsynlegStöðugFjármögnun/ns1:LiðirUtanEfnahags/ns1:IrrevocableOrConditionallyRevocableCreditFacilities/ns1:NíuMánuðirTilEittÁr/@ns1:AðrirGjaldmiðlar" xmlDataType="decimal"/>
    </xmlCellPr>
  </singleXmlCell>
  <singleXmlCell id="689" r="P154" connectionId="0">
    <xmlCellPr id="1" uniqueName="ns1:ISK">
      <xmlPr mapId="1" xpath="/ns1:NSFRS/ns1:Gögn/ns1:NauðsynlegStöðugFjármögnun/ns1:LiðirUtanEfnahags/ns1:IrrevocableOrConditionallyRevocableCreditFacilities/ns1:EittTilÞrjúÁr/@ns1:ISK" xmlDataType="decimal"/>
    </xmlCellPr>
  </singleXmlCell>
  <singleXmlCell id="690" r="Q154" connectionId="0">
    <xmlCellPr id="1" uniqueName="ns1:AðrirGjaldmiðlar">
      <xmlPr mapId="1" xpath="/ns1:NSFRS/ns1:Gögn/ns1:NauðsynlegStöðugFjármögnun/ns1:LiðirUtanEfnahags/ns1:IrrevocableOrConditionallyRevocableCreditFacilities/ns1:EittTilÞrjúÁr/@ns1:AðrirGjaldmiðlar" xmlDataType="decimal"/>
    </xmlCellPr>
  </singleXmlCell>
  <singleXmlCell id="691" r="R154" connectionId="0">
    <xmlCellPr id="1" uniqueName="ns1:ISK">
      <xmlPr mapId="1" xpath="/ns1:NSFRS/ns1:Gögn/ns1:NauðsynlegStöðugFjármögnun/ns1:LiðirUtanEfnahags/ns1:IrrevocableOrConditionallyRevocableCreditFacilities/ns1:LengraEnÞrjúÁr/@ns1:ISK" xmlDataType="decimal"/>
    </xmlCellPr>
  </singleXmlCell>
  <singleXmlCell id="692" r="S154" connectionId="0">
    <xmlCellPr id="1" uniqueName="ns1:AðrirGjaldmiðlar">
      <xmlPr mapId="1" xpath="/ns1:NSFRS/ns1:Gögn/ns1:NauðsynlegStöðugFjármögnun/ns1:LiðirUtanEfnahags/ns1:IrrevocableOrConditionallyRevocableCreditFacilities/ns1:LengraEnÞrjúÁr/@ns1:AðrirGjaldmiðlar" xmlDataType="decimal"/>
    </xmlCellPr>
  </singleXmlCell>
  <singleXmlCell id="693" r="H155" connectionId="0">
    <xmlCellPr id="1" uniqueName="ns1:ISK">
      <xmlPr mapId="1" xpath="/ns1:NSFRS/ns1:Gögn/ns1:NauðsynlegStöðugFjármögnun/ns1:LiðirUtanEfnahags/ns1:UnconditionallyRevocableLiquidityFacilities/ns1:MinnaEnÞrírMán/@ns1:ISK" xmlDataType="decimal"/>
    </xmlCellPr>
  </singleXmlCell>
  <singleXmlCell id="694" r="I155" connectionId="0">
    <xmlCellPr id="1" uniqueName="ns1:AðrirGjaldmiðlar">
      <xmlPr mapId="1" xpath="/ns1:NSFRS/ns1:Gögn/ns1:NauðsynlegStöðugFjármögnun/ns1:LiðirUtanEfnahags/ns1:UnconditionallyRevocableLiquidityFacilities/ns1:MinnaEnÞrírMán/@ns1:AðrirGjaldmiðlar" xmlDataType="decimal"/>
    </xmlCellPr>
  </singleXmlCell>
  <singleXmlCell id="695" r="J155" connectionId="0">
    <xmlCellPr id="1" uniqueName="ns1:ISK">
      <xmlPr mapId="1" xpath="/ns1:NSFRS/ns1:Gögn/ns1:NauðsynlegStöðugFjármögnun/ns1:LiðirUtanEfnahags/ns1:UnconditionallyRevocableLiquidityFacilities/ns1:ÞrírTilSexMánuðir/@ns1:ISK" xmlDataType="decimal"/>
    </xmlCellPr>
  </singleXmlCell>
  <singleXmlCell id="696" r="K155" connectionId="0">
    <xmlCellPr id="1" uniqueName="ns1:AðrirGjaldmiðlar">
      <xmlPr mapId="1" xpath="/ns1:NSFRS/ns1:Gögn/ns1:NauðsynlegStöðugFjármögnun/ns1:LiðirUtanEfnahags/ns1:UnconditionallyRevocableLiquidityFacilities/ns1:ÞrírTilSexMánuðir/@ns1:AðrirGjaldmiðlar" xmlDataType="decimal"/>
    </xmlCellPr>
  </singleXmlCell>
  <singleXmlCell id="697" r="L155" connectionId="0">
    <xmlCellPr id="1" uniqueName="ns1:ISK">
      <xmlPr mapId="1" xpath="/ns1:NSFRS/ns1:Gögn/ns1:NauðsynlegStöðugFjármögnun/ns1:LiðirUtanEfnahags/ns1:UnconditionallyRevocableLiquidityFacilities/ns1:SexTilNíuMánuðir/@ns1:ISK" xmlDataType="decimal"/>
    </xmlCellPr>
  </singleXmlCell>
  <singleXmlCell id="698" r="M155" connectionId="0">
    <xmlCellPr id="1" uniqueName="ns1:AðrirGjaldmiðlar">
      <xmlPr mapId="1" xpath="/ns1:NSFRS/ns1:Gögn/ns1:NauðsynlegStöðugFjármögnun/ns1:LiðirUtanEfnahags/ns1:UnconditionallyRevocableLiquidityFacilities/ns1:SexTilNíuMánuðir/@ns1:AðrirGjaldmiðlar" xmlDataType="decimal"/>
    </xmlCellPr>
  </singleXmlCell>
  <singleXmlCell id="699" r="N155" connectionId="0">
    <xmlCellPr id="1" uniqueName="ns1:ISK">
      <xmlPr mapId="1" xpath="/ns1:NSFRS/ns1:Gögn/ns1:NauðsynlegStöðugFjármögnun/ns1:LiðirUtanEfnahags/ns1:UnconditionallyRevocableLiquidityFacilities/ns1:NíuMánuðirTilEittÁr/@ns1:ISK" xmlDataType="decimal"/>
    </xmlCellPr>
  </singleXmlCell>
  <singleXmlCell id="700" r="O155" connectionId="0">
    <xmlCellPr id="1" uniqueName="ns1:AðrirGjaldmiðlar">
      <xmlPr mapId="1" xpath="/ns1:NSFRS/ns1:Gögn/ns1:NauðsynlegStöðugFjármögnun/ns1:LiðirUtanEfnahags/ns1:UnconditionallyRevocableLiquidityFacilities/ns1:NíuMánuðirTilEittÁr/@ns1:AðrirGjaldmiðlar" xmlDataType="decimal"/>
    </xmlCellPr>
  </singleXmlCell>
  <singleXmlCell id="701" r="P155" connectionId="0">
    <xmlCellPr id="1" uniqueName="ns1:ISK">
      <xmlPr mapId="1" xpath="/ns1:NSFRS/ns1:Gögn/ns1:NauðsynlegStöðugFjármögnun/ns1:LiðirUtanEfnahags/ns1:UnconditionallyRevocableLiquidityFacilities/ns1:EittTilÞrjúÁr/@ns1:ISK" xmlDataType="decimal"/>
    </xmlCellPr>
  </singleXmlCell>
  <singleXmlCell id="702" r="Q155" connectionId="0">
    <xmlCellPr id="1" uniqueName="ns1:AðrirGjaldmiðlar">
      <xmlPr mapId="1" xpath="/ns1:NSFRS/ns1:Gögn/ns1:NauðsynlegStöðugFjármögnun/ns1:LiðirUtanEfnahags/ns1:UnconditionallyRevocableLiquidityFacilities/ns1:EittTilÞrjúÁr/@ns1:AðrirGjaldmiðlar" xmlDataType="decimal"/>
    </xmlCellPr>
  </singleXmlCell>
  <singleXmlCell id="703" r="R155" connectionId="0">
    <xmlCellPr id="1" uniqueName="ns1:ISK">
      <xmlPr mapId="1" xpath="/ns1:NSFRS/ns1:Gögn/ns1:NauðsynlegStöðugFjármögnun/ns1:LiðirUtanEfnahags/ns1:UnconditionallyRevocableLiquidityFacilities/ns1:LengraEnÞrjúÁr/@ns1:ISK" xmlDataType="decimal"/>
    </xmlCellPr>
  </singleXmlCell>
  <singleXmlCell id="704" r="S155" connectionId="0">
    <xmlCellPr id="1" uniqueName="ns1:AðrirGjaldmiðlar">
      <xmlPr mapId="1" xpath="/ns1:NSFRS/ns1:Gögn/ns1:NauðsynlegStöðugFjármögnun/ns1:LiðirUtanEfnahags/ns1:UnconditionallyRevocableLiquidityFacilities/ns1:LengraEnÞrjúÁr/@ns1:AðrirGjaldmiðlar" xmlDataType="decimal"/>
    </xmlCellPr>
  </singleXmlCell>
  <singleXmlCell id="705" r="H156" connectionId="0">
    <xmlCellPr id="1" uniqueName="ns1:ISK">
      <xmlPr mapId="1" xpath="/ns1:NSFRS/ns1:Gögn/ns1:NauðsynlegStöðugFjármögnun/ns1:LiðirUtanEfnahags/ns1:UnconditionallyRevocableCreditFacilities/ns1:MinnaEnÞrírMán/@ns1:ISK" xmlDataType="decimal"/>
    </xmlCellPr>
  </singleXmlCell>
  <singleXmlCell id="706" r="I156" connectionId="0">
    <xmlCellPr id="1" uniqueName="ns1:AðrirGjaldmiðlar">
      <xmlPr mapId="1" xpath="/ns1:NSFRS/ns1:Gögn/ns1:NauðsynlegStöðugFjármögnun/ns1:LiðirUtanEfnahags/ns1:UnconditionallyRevocableCreditFacilities/ns1:MinnaEnÞrírMán/@ns1:AðrirGjaldmiðlar" xmlDataType="decimal"/>
    </xmlCellPr>
  </singleXmlCell>
  <singleXmlCell id="707" r="J156" connectionId="0">
    <xmlCellPr id="1" uniqueName="ns1:ISK">
      <xmlPr mapId="1" xpath="/ns1:NSFRS/ns1:Gögn/ns1:NauðsynlegStöðugFjármögnun/ns1:LiðirUtanEfnahags/ns1:UnconditionallyRevocableCreditFacilities/ns1:ÞrírTilSexMánuðir/@ns1:ISK" xmlDataType="decimal"/>
    </xmlCellPr>
  </singleXmlCell>
  <singleXmlCell id="708" r="K156" connectionId="0">
    <xmlCellPr id="1" uniqueName="ns1:AðrirGjaldmiðlar">
      <xmlPr mapId="1" xpath="/ns1:NSFRS/ns1:Gögn/ns1:NauðsynlegStöðugFjármögnun/ns1:LiðirUtanEfnahags/ns1:UnconditionallyRevocableCreditFacilities/ns1:ÞrírTilSexMánuðir/@ns1:AðrirGjaldmiðlar" xmlDataType="decimal"/>
    </xmlCellPr>
  </singleXmlCell>
  <singleXmlCell id="709" r="L156" connectionId="0">
    <xmlCellPr id="1" uniqueName="ns1:ISK">
      <xmlPr mapId="1" xpath="/ns1:NSFRS/ns1:Gögn/ns1:NauðsynlegStöðugFjármögnun/ns1:LiðirUtanEfnahags/ns1:UnconditionallyRevocableCreditFacilities/ns1:SexTilNíuMánuðir/@ns1:ISK" xmlDataType="decimal"/>
    </xmlCellPr>
  </singleXmlCell>
  <singleXmlCell id="710" r="M156" connectionId="0">
    <xmlCellPr id="1" uniqueName="ns1:AðrirGjaldmiðlar">
      <xmlPr mapId="1" xpath="/ns1:NSFRS/ns1:Gögn/ns1:NauðsynlegStöðugFjármögnun/ns1:LiðirUtanEfnahags/ns1:UnconditionallyRevocableCreditFacilities/ns1:SexTilNíuMánuðir/@ns1:AðrirGjaldmiðlar" xmlDataType="decimal"/>
    </xmlCellPr>
  </singleXmlCell>
  <singleXmlCell id="711" r="N156" connectionId="0">
    <xmlCellPr id="1" uniqueName="ns1:ISK">
      <xmlPr mapId="1" xpath="/ns1:NSFRS/ns1:Gögn/ns1:NauðsynlegStöðugFjármögnun/ns1:LiðirUtanEfnahags/ns1:UnconditionallyRevocableCreditFacilities/ns1:NíuMánuðirTilEittÁr/@ns1:ISK" xmlDataType="decimal"/>
    </xmlCellPr>
  </singleXmlCell>
  <singleXmlCell id="712" r="O156" connectionId="0">
    <xmlCellPr id="1" uniqueName="ns1:AðrirGjaldmiðlar">
      <xmlPr mapId="1" xpath="/ns1:NSFRS/ns1:Gögn/ns1:NauðsynlegStöðugFjármögnun/ns1:LiðirUtanEfnahags/ns1:UnconditionallyRevocableCreditFacilities/ns1:NíuMánuðirTilEittÁr/@ns1:AðrirGjaldmiðlar" xmlDataType="decimal"/>
    </xmlCellPr>
  </singleXmlCell>
  <singleXmlCell id="713" r="P156" connectionId="0">
    <xmlCellPr id="1" uniqueName="ns1:ISK">
      <xmlPr mapId="1" xpath="/ns1:NSFRS/ns1:Gögn/ns1:NauðsynlegStöðugFjármögnun/ns1:LiðirUtanEfnahags/ns1:UnconditionallyRevocableCreditFacilities/ns1:EittTilÞrjúÁr/@ns1:ISK" xmlDataType="decimal"/>
    </xmlCellPr>
  </singleXmlCell>
  <singleXmlCell id="714" r="Q156" connectionId="0">
    <xmlCellPr id="1" uniqueName="ns1:AðrirGjaldmiðlar">
      <xmlPr mapId="1" xpath="/ns1:NSFRS/ns1:Gögn/ns1:NauðsynlegStöðugFjármögnun/ns1:LiðirUtanEfnahags/ns1:UnconditionallyRevocableCreditFacilities/ns1:EittTilÞrjúÁr/@ns1:AðrirGjaldmiðlar" xmlDataType="decimal"/>
    </xmlCellPr>
  </singleXmlCell>
  <singleXmlCell id="715" r="R156" connectionId="0">
    <xmlCellPr id="1" uniqueName="ns1:ISK">
      <xmlPr mapId="1" xpath="/ns1:NSFRS/ns1:Gögn/ns1:NauðsynlegStöðugFjármögnun/ns1:LiðirUtanEfnahags/ns1:UnconditionallyRevocableCreditFacilities/ns1:LengraEnÞrjúÁr/@ns1:ISK" xmlDataType="decimal"/>
    </xmlCellPr>
  </singleXmlCell>
  <singleXmlCell id="716" r="S156" connectionId="0">
    <xmlCellPr id="1" uniqueName="ns1:AðrirGjaldmiðlar">
      <xmlPr mapId="1" xpath="/ns1:NSFRS/ns1:Gögn/ns1:NauðsynlegStöðugFjármögnun/ns1:LiðirUtanEfnahags/ns1:UnconditionallyRevocableCreditFacilities/ns1:LengraEnÞrjúÁr/@ns1:AðrirGjaldmiðlar" xmlDataType="decimal"/>
    </xmlCellPr>
  </singleXmlCell>
  <singleXmlCell id="717" r="H157" connectionId="0">
    <xmlCellPr id="1" uniqueName="ns1:ISK">
      <xmlPr mapId="1" xpath="/ns1:NSFRS/ns1:Gögn/ns1:NauðsynlegStöðugFjármögnun/ns1:LiðirUtanEfnahags/ns1:TradeFinanceRelatedObligationsIncludingGuaranteesAndLettersOfCredit/ns1:MinnaEnÞrírMán/@ns1:ISK" xmlDataType="decimal"/>
    </xmlCellPr>
  </singleXmlCell>
  <singleXmlCell id="718" r="I157" connectionId="0">
    <xmlCellPr id="1" uniqueName="ns1:AðrirGjaldmiðlar">
      <xmlPr mapId="1" xpath="/ns1:NSFRS/ns1:Gögn/ns1:NauðsynlegStöðugFjármögnun/ns1:LiðirUtanEfnahags/ns1:TradeFinanceRelatedObligationsIncludingGuaranteesAndLettersOfCredit/ns1:MinnaEnÞrírMán/@ns1:AðrirGjaldmiðlar" xmlDataType="decimal"/>
    </xmlCellPr>
  </singleXmlCell>
  <singleXmlCell id="719" r="J157" connectionId="0">
    <xmlCellPr id="1" uniqueName="ns1:ISK">
      <xmlPr mapId="1" xpath="/ns1:NSFRS/ns1:Gögn/ns1:NauðsynlegStöðugFjármögnun/ns1:LiðirUtanEfnahags/ns1:TradeFinanceRelatedObligationsIncludingGuaranteesAndLettersOfCredit/ns1:ÞrírTilSexMánuðir/@ns1:ISK" xmlDataType="decimal"/>
    </xmlCellPr>
  </singleXmlCell>
  <singleXmlCell id="720" r="K157" connectionId="0">
    <xmlCellPr id="1" uniqueName="ns1:AðrirGjaldmiðlar">
      <xmlPr mapId="1" xpath="/ns1:NSFRS/ns1:Gögn/ns1:NauðsynlegStöðugFjármögnun/ns1:LiðirUtanEfnahags/ns1:TradeFinanceRelatedObligationsIncludingGuaranteesAndLettersOfCredit/ns1:ÞrírTilSexMánuðir/@ns1:AðrirGjaldmiðlar" xmlDataType="decimal"/>
    </xmlCellPr>
  </singleXmlCell>
  <singleXmlCell id="721" r="L157" connectionId="0">
    <xmlCellPr id="1" uniqueName="ns1:ISK">
      <xmlPr mapId="1" xpath="/ns1:NSFRS/ns1:Gögn/ns1:NauðsynlegStöðugFjármögnun/ns1:LiðirUtanEfnahags/ns1:TradeFinanceRelatedObligationsIncludingGuaranteesAndLettersOfCredit/ns1:SexTilNíuMánuðir/@ns1:ISK" xmlDataType="decimal"/>
    </xmlCellPr>
  </singleXmlCell>
  <singleXmlCell id="722" r="M157" connectionId="0">
    <xmlCellPr id="1" uniqueName="ns1:AðrirGjaldmiðlar">
      <xmlPr mapId="1" xpath="/ns1:NSFRS/ns1:Gögn/ns1:NauðsynlegStöðugFjármögnun/ns1:LiðirUtanEfnahags/ns1:TradeFinanceRelatedObligationsIncludingGuaranteesAndLettersOfCredit/ns1:SexTilNíuMánuðir/@ns1:AðrirGjaldmiðlar" xmlDataType="decimal"/>
    </xmlCellPr>
  </singleXmlCell>
  <singleXmlCell id="723" r="N157" connectionId="0">
    <xmlCellPr id="1" uniqueName="ns1:ISK">
      <xmlPr mapId="1" xpath="/ns1:NSFRS/ns1:Gögn/ns1:NauðsynlegStöðugFjármögnun/ns1:LiðirUtanEfnahags/ns1:TradeFinanceRelatedObligationsIncludingGuaranteesAndLettersOfCredit/ns1:NíuMánuðirTilEittÁr/@ns1:ISK" xmlDataType="decimal"/>
    </xmlCellPr>
  </singleXmlCell>
  <singleXmlCell id="724" r="O157" connectionId="0">
    <xmlCellPr id="1" uniqueName="ns1:AðrirGjaldmiðlar">
      <xmlPr mapId="1" xpath="/ns1:NSFRS/ns1:Gögn/ns1:NauðsynlegStöðugFjármögnun/ns1:LiðirUtanEfnahags/ns1:TradeFinanceRelatedObligationsIncludingGuaranteesAndLettersOfCredit/ns1:NíuMánuðirTilEittÁr/@ns1:AðrirGjaldmiðlar" xmlDataType="decimal"/>
    </xmlCellPr>
  </singleXmlCell>
  <singleXmlCell id="725" r="P157" connectionId="0">
    <xmlCellPr id="1" uniqueName="ns1:ISK">
      <xmlPr mapId="1" xpath="/ns1:NSFRS/ns1:Gögn/ns1:NauðsynlegStöðugFjármögnun/ns1:LiðirUtanEfnahags/ns1:TradeFinanceRelatedObligationsIncludingGuaranteesAndLettersOfCredit/ns1:EittTilÞrjúÁr/@ns1:ISK" xmlDataType="decimal"/>
    </xmlCellPr>
  </singleXmlCell>
  <singleXmlCell id="726" r="Q157" connectionId="0">
    <xmlCellPr id="1" uniqueName="ns1:AðrirGjaldmiðlar">
      <xmlPr mapId="1" xpath="/ns1:NSFRS/ns1:Gögn/ns1:NauðsynlegStöðugFjármögnun/ns1:LiðirUtanEfnahags/ns1:TradeFinanceRelatedObligationsIncludingGuaranteesAndLettersOfCredit/ns1:EittTilÞrjúÁr/@ns1:AðrirGjaldmiðlar" xmlDataType="decimal"/>
    </xmlCellPr>
  </singleXmlCell>
  <singleXmlCell id="727" r="R157" connectionId="0">
    <xmlCellPr id="1" uniqueName="ns1:ISK">
      <xmlPr mapId="1" xpath="/ns1:NSFRS/ns1:Gögn/ns1:NauðsynlegStöðugFjármögnun/ns1:LiðirUtanEfnahags/ns1:TradeFinanceRelatedObligationsIncludingGuaranteesAndLettersOfCredit/ns1:LengraEnÞrjúÁr/@ns1:ISK" xmlDataType="decimal"/>
    </xmlCellPr>
  </singleXmlCell>
  <singleXmlCell id="728" r="S157" connectionId="0">
    <xmlCellPr id="1" uniqueName="ns1:AðrirGjaldmiðlar">
      <xmlPr mapId="1" xpath="/ns1:NSFRS/ns1:Gögn/ns1:NauðsynlegStöðugFjármögnun/ns1:LiðirUtanEfnahags/ns1:TradeFinanceRelatedObligationsIncludingGuaranteesAndLettersOfCredit/ns1:LengraEnÞrjúÁr/@ns1:AðrirGjaldmiðlar" xmlDataType="decimal"/>
    </xmlCellPr>
  </singleXmlCell>
  <singleXmlCell id="729" r="H158" connectionId="0">
    <xmlCellPr id="1" uniqueName="ns1:ISK">
      <xmlPr mapId="1" xpath="/ns1:NSFRS/ns1:Gögn/ns1:NauðsynlegStöðugFjármögnun/ns1:LiðirUtanEfnahags/ns1:GuaranteesAndLettersOfCreditUnrelatedToTradeFinanceObligations/ns1:MinnaEnÞrírMán/@ns1:ISK" xmlDataType="decimal"/>
    </xmlCellPr>
  </singleXmlCell>
  <singleXmlCell id="730" r="I158" connectionId="0">
    <xmlCellPr id="1" uniqueName="ns1:AðrirGjaldmiðlar">
      <xmlPr mapId="1" xpath="/ns1:NSFRS/ns1:Gögn/ns1:NauðsynlegStöðugFjármögnun/ns1:LiðirUtanEfnahags/ns1:GuaranteesAndLettersOfCreditUnrelatedToTradeFinanceObligations/ns1:MinnaEnÞrírMán/@ns1:AðrirGjaldmiðlar" xmlDataType="decimal"/>
    </xmlCellPr>
  </singleXmlCell>
  <singleXmlCell id="731" r="J158" connectionId="0">
    <xmlCellPr id="1" uniqueName="ns1:ISK">
      <xmlPr mapId="1" xpath="/ns1:NSFRS/ns1:Gögn/ns1:NauðsynlegStöðugFjármögnun/ns1:LiðirUtanEfnahags/ns1:GuaranteesAndLettersOfCreditUnrelatedToTradeFinanceObligations/ns1:ÞrírTilSexMánuðir/@ns1:ISK" xmlDataType="decimal"/>
    </xmlCellPr>
  </singleXmlCell>
  <singleXmlCell id="732" r="K158" connectionId="0">
    <xmlCellPr id="1" uniqueName="ns1:AðrirGjaldmiðlar">
      <xmlPr mapId="1" xpath="/ns1:NSFRS/ns1:Gögn/ns1:NauðsynlegStöðugFjármögnun/ns1:LiðirUtanEfnahags/ns1:GuaranteesAndLettersOfCreditUnrelatedToTradeFinanceObligations/ns1:ÞrírTilSexMánuðir/@ns1:AðrirGjaldmiðlar" xmlDataType="decimal"/>
    </xmlCellPr>
  </singleXmlCell>
  <singleXmlCell id="733" r="L158" connectionId="0">
    <xmlCellPr id="1" uniqueName="ns1:ISK">
      <xmlPr mapId="1" xpath="/ns1:NSFRS/ns1:Gögn/ns1:NauðsynlegStöðugFjármögnun/ns1:LiðirUtanEfnahags/ns1:GuaranteesAndLettersOfCreditUnrelatedToTradeFinanceObligations/ns1:SexTilNíuMánuðir/@ns1:ISK" xmlDataType="decimal"/>
    </xmlCellPr>
  </singleXmlCell>
  <singleXmlCell id="734" r="M158" connectionId="0">
    <xmlCellPr id="1" uniqueName="ns1:AðrirGjaldmiðlar">
      <xmlPr mapId="1" xpath="/ns1:NSFRS/ns1:Gögn/ns1:NauðsynlegStöðugFjármögnun/ns1:LiðirUtanEfnahags/ns1:GuaranteesAndLettersOfCreditUnrelatedToTradeFinanceObligations/ns1:SexTilNíuMánuðir/@ns1:AðrirGjaldmiðlar" xmlDataType="decimal"/>
    </xmlCellPr>
  </singleXmlCell>
  <singleXmlCell id="735" r="N158" connectionId="0">
    <xmlCellPr id="1" uniqueName="ns1:ISK">
      <xmlPr mapId="1" xpath="/ns1:NSFRS/ns1:Gögn/ns1:NauðsynlegStöðugFjármögnun/ns1:LiðirUtanEfnahags/ns1:GuaranteesAndLettersOfCreditUnrelatedToTradeFinanceObligations/ns1:NíuMánuðirTilEittÁr/@ns1:ISK" xmlDataType="decimal"/>
    </xmlCellPr>
  </singleXmlCell>
  <singleXmlCell id="736" r="O158" connectionId="0">
    <xmlCellPr id="1" uniqueName="ns1:AðrirGjaldmiðlar">
      <xmlPr mapId="1" xpath="/ns1:NSFRS/ns1:Gögn/ns1:NauðsynlegStöðugFjármögnun/ns1:LiðirUtanEfnahags/ns1:GuaranteesAndLettersOfCreditUnrelatedToTradeFinanceObligations/ns1:NíuMánuðirTilEittÁr/@ns1:AðrirGjaldmiðlar" xmlDataType="decimal"/>
    </xmlCellPr>
  </singleXmlCell>
  <singleXmlCell id="737" r="P158" connectionId="0">
    <xmlCellPr id="1" uniqueName="ns1:ISK">
      <xmlPr mapId="1" xpath="/ns1:NSFRS/ns1:Gögn/ns1:NauðsynlegStöðugFjármögnun/ns1:LiðirUtanEfnahags/ns1:GuaranteesAndLettersOfCreditUnrelatedToTradeFinanceObligations/ns1:EittTilÞrjúÁr/@ns1:ISK" xmlDataType="decimal"/>
    </xmlCellPr>
  </singleXmlCell>
  <singleXmlCell id="738" r="Q158" connectionId="0">
    <xmlCellPr id="1" uniqueName="ns1:AðrirGjaldmiðlar">
      <xmlPr mapId="1" xpath="/ns1:NSFRS/ns1:Gögn/ns1:NauðsynlegStöðugFjármögnun/ns1:LiðirUtanEfnahags/ns1:GuaranteesAndLettersOfCreditUnrelatedToTradeFinanceObligations/ns1:EittTilÞrjúÁr/@ns1:AðrirGjaldmiðlar" xmlDataType="decimal"/>
    </xmlCellPr>
  </singleXmlCell>
  <singleXmlCell id="739" r="R158" connectionId="0">
    <xmlCellPr id="1" uniqueName="ns1:ISK">
      <xmlPr mapId="1" xpath="/ns1:NSFRS/ns1:Gögn/ns1:NauðsynlegStöðugFjármögnun/ns1:LiðirUtanEfnahags/ns1:GuaranteesAndLettersOfCreditUnrelatedToTradeFinanceObligations/ns1:LengraEnÞrjúÁr/@ns1:ISK" xmlDataType="decimal"/>
    </xmlCellPr>
  </singleXmlCell>
  <singleXmlCell id="740" r="S158" connectionId="0">
    <xmlCellPr id="1" uniqueName="ns1:AðrirGjaldmiðlar">
      <xmlPr mapId="1" xpath="/ns1:NSFRS/ns1:Gögn/ns1:NauðsynlegStöðugFjármögnun/ns1:LiðirUtanEfnahags/ns1:GuaranteesAndLettersOfCreditUnrelatedToTradeFinanceObligations/ns1:LengraEnÞrjúÁr/@ns1:AðrirGjaldmiðlar" xmlDataType="decimal"/>
    </xmlCellPr>
  </singleXmlCell>
  <singleXmlCell id="789" r="H160" connectionId="0">
    <xmlCellPr id="1" uniqueName="ns1:ISK">
      <xmlPr mapId="1" xpath="/ns1:NSFRS/ns1:Gögn/ns1:NauðsynlegStöðugFjármögnun/ns1:LiðirUtanEfnahags/ns1:NonContractualObligationsSuchAs/ns1:DebtBuyBackRequestsInclRelatedConduits/ns1:MinnaEnÞrírMán/@ns1:ISK" xmlDataType="decimal"/>
    </xmlCellPr>
  </singleXmlCell>
  <singleXmlCell id="790" r="I160" connectionId="0">
    <xmlCellPr id="1" uniqueName="ns1:AðrirGjaldmiðlar">
      <xmlPr mapId="1" xpath="/ns1:NSFRS/ns1:Gögn/ns1:NauðsynlegStöðugFjármögnun/ns1:LiðirUtanEfnahags/ns1:NonContractualObligationsSuchAs/ns1:DebtBuyBackRequestsInclRelatedConduits/ns1:MinnaEnÞrírMán/@ns1:AðrirGjaldmiðlar" xmlDataType="decimal"/>
    </xmlCellPr>
  </singleXmlCell>
  <singleXmlCell id="791" r="J160" connectionId="0">
    <xmlCellPr id="1" uniqueName="ns1:ISK">
      <xmlPr mapId="1" xpath="/ns1:NSFRS/ns1:Gögn/ns1:NauðsynlegStöðugFjármögnun/ns1:LiðirUtanEfnahags/ns1:NonContractualObligationsSuchAs/ns1:DebtBuyBackRequestsInclRelatedConduits/ns1:ÞrírTilSexMánuðir/@ns1:ISK" xmlDataType="decimal"/>
    </xmlCellPr>
  </singleXmlCell>
  <singleXmlCell id="792" r="K160" connectionId="0">
    <xmlCellPr id="1" uniqueName="ns1:AðrirGjaldmiðlar">
      <xmlPr mapId="1" xpath="/ns1:NSFRS/ns1:Gögn/ns1:NauðsynlegStöðugFjármögnun/ns1:LiðirUtanEfnahags/ns1:NonContractualObligationsSuchAs/ns1:DebtBuyBackRequestsInclRelatedConduits/ns1:ÞrírTilSexMánuðir/@ns1:AðrirGjaldmiðlar" xmlDataType="decimal"/>
    </xmlCellPr>
  </singleXmlCell>
  <singleXmlCell id="793" r="L160" connectionId="0">
    <xmlCellPr id="1" uniqueName="ns1:ISK">
      <xmlPr mapId="1" xpath="/ns1:NSFRS/ns1:Gögn/ns1:NauðsynlegStöðugFjármögnun/ns1:LiðirUtanEfnahags/ns1:NonContractualObligationsSuchAs/ns1:DebtBuyBackRequestsInclRelatedConduits/ns1:SexTilNíuMánuðir/@ns1:ISK" xmlDataType="decimal"/>
    </xmlCellPr>
  </singleXmlCell>
  <singleXmlCell id="794" r="M160" connectionId="0">
    <xmlCellPr id="1" uniqueName="ns1:AðrirGjaldmiðlar">
      <xmlPr mapId="1" xpath="/ns1:NSFRS/ns1:Gögn/ns1:NauðsynlegStöðugFjármögnun/ns1:LiðirUtanEfnahags/ns1:NonContractualObligationsSuchAs/ns1:DebtBuyBackRequestsInclRelatedConduits/ns1:SexTilNíuMánuðir/@ns1:AðrirGjaldmiðlar" xmlDataType="decimal"/>
    </xmlCellPr>
  </singleXmlCell>
  <singleXmlCell id="795" r="N160" connectionId="0">
    <xmlCellPr id="1" uniqueName="ns1:ISK">
      <xmlPr mapId="1" xpath="/ns1:NSFRS/ns1:Gögn/ns1:NauðsynlegStöðugFjármögnun/ns1:LiðirUtanEfnahags/ns1:NonContractualObligationsSuchAs/ns1:DebtBuyBackRequestsInclRelatedConduits/ns1:NíuMánuðirTilEittÁr/@ns1:ISK" xmlDataType="decimal"/>
    </xmlCellPr>
  </singleXmlCell>
  <singleXmlCell id="796" r="O160" connectionId="0">
    <xmlCellPr id="1" uniqueName="ns1:AðrirGjaldmiðlar">
      <xmlPr mapId="1" xpath="/ns1:NSFRS/ns1:Gögn/ns1:NauðsynlegStöðugFjármögnun/ns1:LiðirUtanEfnahags/ns1:NonContractualObligationsSuchAs/ns1:DebtBuyBackRequestsInclRelatedConduits/ns1:NíuMánuðirTilEittÁr/@ns1:AðrirGjaldmiðlar" xmlDataType="decimal"/>
    </xmlCellPr>
  </singleXmlCell>
  <singleXmlCell id="797" r="P160" connectionId="0">
    <xmlCellPr id="1" uniqueName="ns1:ISK">
      <xmlPr mapId="1" xpath="/ns1:NSFRS/ns1:Gögn/ns1:NauðsynlegStöðugFjármögnun/ns1:LiðirUtanEfnahags/ns1:NonContractualObligationsSuchAs/ns1:DebtBuyBackRequestsInclRelatedConduits/ns1:EittTilÞrjúÁr/@ns1:ISK" xmlDataType="decimal"/>
    </xmlCellPr>
  </singleXmlCell>
  <singleXmlCell id="798" r="Q160" connectionId="0">
    <xmlCellPr id="1" uniqueName="ns1:AðrirGjaldmiðlar">
      <xmlPr mapId="1" xpath="/ns1:NSFRS/ns1:Gögn/ns1:NauðsynlegStöðugFjármögnun/ns1:LiðirUtanEfnahags/ns1:NonContractualObligationsSuchAs/ns1:DebtBuyBackRequestsInclRelatedConduits/ns1:EittTilÞrjúÁr/@ns1:AðrirGjaldmiðlar" xmlDataType="decimal"/>
    </xmlCellPr>
  </singleXmlCell>
  <singleXmlCell id="799" r="R160" connectionId="0">
    <xmlCellPr id="1" uniqueName="ns1:ISK">
      <xmlPr mapId="1" xpath="/ns1:NSFRS/ns1:Gögn/ns1:NauðsynlegStöðugFjármögnun/ns1:LiðirUtanEfnahags/ns1:NonContractualObligationsSuchAs/ns1:DebtBuyBackRequestsInclRelatedConduits/ns1:LengraEnÞrjúÁr/@ns1:ISK" xmlDataType="decimal"/>
    </xmlCellPr>
  </singleXmlCell>
  <singleXmlCell id="800" r="S160" connectionId="0">
    <xmlCellPr id="1" uniqueName="ns1:AðrirGjaldmiðlar">
      <xmlPr mapId="1" xpath="/ns1:NSFRS/ns1:Gögn/ns1:NauðsynlegStöðugFjármögnun/ns1:LiðirUtanEfnahags/ns1:NonContractualObligationsSuchAs/ns1:DebtBuyBackRequestsInclRelatedConduits/ns1:LengraEnÞrjúÁr/@ns1:AðrirGjaldmiðlar" xmlDataType="decimal"/>
    </xmlCellPr>
  </singleXmlCell>
  <singleXmlCell id="801" r="H161" connectionId="0">
    <xmlCellPr id="1" uniqueName="ns1:ISK">
      <xmlPr mapId="1" xpath="/ns1:NSFRS/ns1:Gögn/ns1:NauðsynlegStöðugFjármögnun/ns1:LiðirUtanEfnahags/ns1:NonContractualObligationsSuchAs/ns1:StructuredProducts/ns1:MinnaEnÞrírMán/@ns1:ISK" xmlDataType="decimal"/>
    </xmlCellPr>
  </singleXmlCell>
  <singleXmlCell id="802" r="I161" connectionId="0">
    <xmlCellPr id="1" uniqueName="ns1:AðrirGjaldmiðlar">
      <xmlPr mapId="1" xpath="/ns1:NSFRS/ns1:Gögn/ns1:NauðsynlegStöðugFjármögnun/ns1:LiðirUtanEfnahags/ns1:NonContractualObligationsSuchAs/ns1:StructuredProducts/ns1:MinnaEnÞrírMán/@ns1:AðrirGjaldmiðlar" xmlDataType="decimal"/>
    </xmlCellPr>
  </singleXmlCell>
  <singleXmlCell id="803" r="J161" connectionId="0">
    <xmlCellPr id="1" uniqueName="ns1:ISK">
      <xmlPr mapId="1" xpath="/ns1:NSFRS/ns1:Gögn/ns1:NauðsynlegStöðugFjármögnun/ns1:LiðirUtanEfnahags/ns1:NonContractualObligationsSuchAs/ns1:StructuredProducts/ns1:ÞrírTilSexMánuðir/@ns1:ISK" xmlDataType="decimal"/>
    </xmlCellPr>
  </singleXmlCell>
  <singleXmlCell id="804" r="K161" connectionId="0">
    <xmlCellPr id="1" uniqueName="ns1:AðrirGjaldmiðlar">
      <xmlPr mapId="1" xpath="/ns1:NSFRS/ns1:Gögn/ns1:NauðsynlegStöðugFjármögnun/ns1:LiðirUtanEfnahags/ns1:NonContractualObligationsSuchAs/ns1:StructuredProducts/ns1:ÞrírTilSexMánuðir/@ns1:AðrirGjaldmiðlar" xmlDataType="decimal"/>
    </xmlCellPr>
  </singleXmlCell>
  <singleXmlCell id="805" r="L161" connectionId="0">
    <xmlCellPr id="1" uniqueName="ns1:ISK">
      <xmlPr mapId="1" xpath="/ns1:NSFRS/ns1:Gögn/ns1:NauðsynlegStöðugFjármögnun/ns1:LiðirUtanEfnahags/ns1:NonContractualObligationsSuchAs/ns1:StructuredProducts/ns1:SexTilNíuMánuðir/@ns1:ISK" xmlDataType="decimal"/>
    </xmlCellPr>
  </singleXmlCell>
  <singleXmlCell id="806" r="M161" connectionId="0">
    <xmlCellPr id="1" uniqueName="ns1:AðrirGjaldmiðlar">
      <xmlPr mapId="1" xpath="/ns1:NSFRS/ns1:Gögn/ns1:NauðsynlegStöðugFjármögnun/ns1:LiðirUtanEfnahags/ns1:NonContractualObligationsSuchAs/ns1:StructuredProducts/ns1:SexTilNíuMánuðir/@ns1:AðrirGjaldmiðlar" xmlDataType="decimal"/>
    </xmlCellPr>
  </singleXmlCell>
  <singleXmlCell id="807" r="N161" connectionId="0">
    <xmlCellPr id="1" uniqueName="ns1:ISK">
      <xmlPr mapId="1" xpath="/ns1:NSFRS/ns1:Gögn/ns1:NauðsynlegStöðugFjármögnun/ns1:LiðirUtanEfnahags/ns1:NonContractualObligationsSuchAs/ns1:StructuredProducts/ns1:NíuMánuðirTilEittÁr/@ns1:ISK" xmlDataType="decimal"/>
    </xmlCellPr>
  </singleXmlCell>
  <singleXmlCell id="808" r="O161" connectionId="0">
    <xmlCellPr id="1" uniqueName="ns1:AðrirGjaldmiðlar">
      <xmlPr mapId="1" xpath="/ns1:NSFRS/ns1:Gögn/ns1:NauðsynlegStöðugFjármögnun/ns1:LiðirUtanEfnahags/ns1:NonContractualObligationsSuchAs/ns1:StructuredProducts/ns1:NíuMánuðirTilEittÁr/@ns1:AðrirGjaldmiðlar" xmlDataType="decimal"/>
    </xmlCellPr>
  </singleXmlCell>
  <singleXmlCell id="809" r="P161" connectionId="0">
    <xmlCellPr id="1" uniqueName="ns1:ISK">
      <xmlPr mapId="1" xpath="/ns1:NSFRS/ns1:Gögn/ns1:NauðsynlegStöðugFjármögnun/ns1:LiðirUtanEfnahags/ns1:NonContractualObligationsSuchAs/ns1:StructuredProducts/ns1:EittTilÞrjúÁr/@ns1:ISK" xmlDataType="decimal"/>
    </xmlCellPr>
  </singleXmlCell>
  <singleXmlCell id="810" r="Q161" connectionId="0">
    <xmlCellPr id="1" uniqueName="ns1:AðrirGjaldmiðlar">
      <xmlPr mapId="1" xpath="/ns1:NSFRS/ns1:Gögn/ns1:NauðsynlegStöðugFjármögnun/ns1:LiðirUtanEfnahags/ns1:NonContractualObligationsSuchAs/ns1:StructuredProducts/ns1:EittTilÞrjúÁr/@ns1:AðrirGjaldmiðlar" xmlDataType="decimal"/>
    </xmlCellPr>
  </singleXmlCell>
  <singleXmlCell id="811" r="R161" connectionId="0">
    <xmlCellPr id="1" uniqueName="ns1:ISK">
      <xmlPr mapId="1" xpath="/ns1:NSFRS/ns1:Gögn/ns1:NauðsynlegStöðugFjármögnun/ns1:LiðirUtanEfnahags/ns1:NonContractualObligationsSuchAs/ns1:StructuredProducts/ns1:LengraEnÞrjúÁr/@ns1:ISK" xmlDataType="decimal"/>
    </xmlCellPr>
  </singleXmlCell>
  <singleXmlCell id="812" r="S161" connectionId="0">
    <xmlCellPr id="1" uniqueName="ns1:AðrirGjaldmiðlar">
      <xmlPr mapId="1" xpath="/ns1:NSFRS/ns1:Gögn/ns1:NauðsynlegStöðugFjármögnun/ns1:LiðirUtanEfnahags/ns1:NonContractualObligationsSuchAs/ns1:StructuredProducts/ns1:LengraEnÞrjúÁr/@ns1:AðrirGjaldmiðlar" xmlDataType="decimal"/>
    </xmlCellPr>
  </singleXmlCell>
  <singleXmlCell id="813" r="H162" connectionId="0">
    <xmlCellPr id="1" uniqueName="ns1:ISK">
      <xmlPr mapId="1" xpath="/ns1:NSFRS/ns1:Gögn/ns1:NauðsynlegStöðugFjármögnun/ns1:LiðirUtanEfnahags/ns1:NonContractualObligationsSuchAs/ns1:ManagedFunds/ns1:MinnaEnÞrírMán/@ns1:ISK" xmlDataType="decimal"/>
    </xmlCellPr>
  </singleXmlCell>
  <singleXmlCell id="814" r="I162" connectionId="0">
    <xmlCellPr id="1" uniqueName="ns1:AðrirGjaldmiðlar">
      <xmlPr mapId="1" xpath="/ns1:NSFRS/ns1:Gögn/ns1:NauðsynlegStöðugFjármögnun/ns1:LiðirUtanEfnahags/ns1:NonContractualObligationsSuchAs/ns1:ManagedFunds/ns1:MinnaEnÞrírMán/@ns1:AðrirGjaldmiðlar" xmlDataType="decimal"/>
    </xmlCellPr>
  </singleXmlCell>
  <singleXmlCell id="815" r="J162" connectionId="0">
    <xmlCellPr id="1" uniqueName="ns1:ISK">
      <xmlPr mapId="1" xpath="/ns1:NSFRS/ns1:Gögn/ns1:NauðsynlegStöðugFjármögnun/ns1:LiðirUtanEfnahags/ns1:NonContractualObligationsSuchAs/ns1:ManagedFunds/ns1:ÞrírTilSexMánuðir/@ns1:ISK" xmlDataType="decimal"/>
    </xmlCellPr>
  </singleXmlCell>
  <singleXmlCell id="816" r="K162" connectionId="0">
    <xmlCellPr id="1" uniqueName="ns1:AðrirGjaldmiðlar">
      <xmlPr mapId="1" xpath="/ns1:NSFRS/ns1:Gögn/ns1:NauðsynlegStöðugFjármögnun/ns1:LiðirUtanEfnahags/ns1:NonContractualObligationsSuchAs/ns1:ManagedFunds/ns1:ÞrírTilSexMánuðir/@ns1:AðrirGjaldmiðlar" xmlDataType="decimal"/>
    </xmlCellPr>
  </singleXmlCell>
  <singleXmlCell id="817" r="L162" connectionId="0">
    <xmlCellPr id="1" uniqueName="ns1:ISK">
      <xmlPr mapId="1" xpath="/ns1:NSFRS/ns1:Gögn/ns1:NauðsynlegStöðugFjármögnun/ns1:LiðirUtanEfnahags/ns1:NonContractualObligationsSuchAs/ns1:ManagedFunds/ns1:SexTilNíuMánuðir/@ns1:ISK" xmlDataType="decimal"/>
    </xmlCellPr>
  </singleXmlCell>
  <singleXmlCell id="818" r="M162" connectionId="0">
    <xmlCellPr id="1" uniqueName="ns1:AðrirGjaldmiðlar">
      <xmlPr mapId="1" xpath="/ns1:NSFRS/ns1:Gögn/ns1:NauðsynlegStöðugFjármögnun/ns1:LiðirUtanEfnahags/ns1:NonContractualObligationsSuchAs/ns1:ManagedFunds/ns1:SexTilNíuMánuðir/@ns1:AðrirGjaldmiðlar" xmlDataType="decimal"/>
    </xmlCellPr>
  </singleXmlCell>
  <singleXmlCell id="819" r="N162" connectionId="0">
    <xmlCellPr id="1" uniqueName="ns1:ISK">
      <xmlPr mapId="1" xpath="/ns1:NSFRS/ns1:Gögn/ns1:NauðsynlegStöðugFjármögnun/ns1:LiðirUtanEfnahags/ns1:NonContractualObligationsSuchAs/ns1:ManagedFunds/ns1:NíuMánuðirTilEittÁr/@ns1:ISK" xmlDataType="decimal"/>
    </xmlCellPr>
  </singleXmlCell>
  <singleXmlCell id="820" r="O162" connectionId="0">
    <xmlCellPr id="1" uniqueName="ns1:AðrirGjaldmiðlar">
      <xmlPr mapId="1" xpath="/ns1:NSFRS/ns1:Gögn/ns1:NauðsynlegStöðugFjármögnun/ns1:LiðirUtanEfnahags/ns1:NonContractualObligationsSuchAs/ns1:ManagedFunds/ns1:NíuMánuðirTilEittÁr/@ns1:AðrirGjaldmiðlar" xmlDataType="decimal"/>
    </xmlCellPr>
  </singleXmlCell>
  <singleXmlCell id="821" r="P162" connectionId="0">
    <xmlCellPr id="1" uniqueName="ns1:ISK">
      <xmlPr mapId="1" xpath="/ns1:NSFRS/ns1:Gögn/ns1:NauðsynlegStöðugFjármögnun/ns1:LiðirUtanEfnahags/ns1:NonContractualObligationsSuchAs/ns1:ManagedFunds/ns1:EittTilÞrjúÁr/@ns1:ISK" xmlDataType="decimal"/>
    </xmlCellPr>
  </singleXmlCell>
  <singleXmlCell id="822" r="Q162" connectionId="0">
    <xmlCellPr id="1" uniqueName="ns1:AðrirGjaldmiðlar">
      <xmlPr mapId="1" xpath="/ns1:NSFRS/ns1:Gögn/ns1:NauðsynlegStöðugFjármögnun/ns1:LiðirUtanEfnahags/ns1:NonContractualObligationsSuchAs/ns1:ManagedFunds/ns1:EittTilÞrjúÁr/@ns1:AðrirGjaldmiðlar" xmlDataType="decimal"/>
    </xmlCellPr>
  </singleXmlCell>
  <singleXmlCell id="823" r="R162" connectionId="0">
    <xmlCellPr id="1" uniqueName="ns1:ISK">
      <xmlPr mapId="1" xpath="/ns1:NSFRS/ns1:Gögn/ns1:NauðsynlegStöðugFjármögnun/ns1:LiðirUtanEfnahags/ns1:NonContractualObligationsSuchAs/ns1:ManagedFunds/ns1:LengraEnÞrjúÁr/@ns1:ISK" xmlDataType="decimal"/>
    </xmlCellPr>
  </singleXmlCell>
  <singleXmlCell id="824" r="S162" connectionId="0">
    <xmlCellPr id="1" uniqueName="ns1:AðrirGjaldmiðlar">
      <xmlPr mapId="1" xpath="/ns1:NSFRS/ns1:Gögn/ns1:NauðsynlegStöðugFjármögnun/ns1:LiðirUtanEfnahags/ns1:NonContractualObligationsSuchAs/ns1:ManagedFunds/ns1:LengraEnÞrjúÁr/@ns1:AðrirGjaldmiðlar" xmlDataType="decimal"/>
    </xmlCellPr>
  </singleXmlCell>
  <singleXmlCell id="825" r="H163" connectionId="0">
    <xmlCellPr id="1" uniqueName="ns1:ISK">
      <xmlPr mapId="1" xpath="/ns1:NSFRS/ns1:Gögn/ns1:NauðsynlegStöðugFjármögnun/ns1:LiðirUtanEfnahags/ns1:NonContractualObligationsSuchAs/ns1:OtherNonContractualObligations/ns1:MinnaEnÞrírMán/@ns1:ISK" xmlDataType="decimal"/>
    </xmlCellPr>
  </singleXmlCell>
  <singleXmlCell id="826" r="I163" connectionId="0">
    <xmlCellPr id="1" uniqueName="ns1:AðrirGjaldmiðlar">
      <xmlPr mapId="1" xpath="/ns1:NSFRS/ns1:Gögn/ns1:NauðsynlegStöðugFjármögnun/ns1:LiðirUtanEfnahags/ns1:NonContractualObligationsSuchAs/ns1:OtherNonContractualObligations/ns1:MinnaEnÞrírMán/@ns1:AðrirGjaldmiðlar" xmlDataType="decimal"/>
    </xmlCellPr>
  </singleXmlCell>
  <singleXmlCell id="827" r="J163" connectionId="0">
    <xmlCellPr id="1" uniqueName="ns1:ISK">
      <xmlPr mapId="1" xpath="/ns1:NSFRS/ns1:Gögn/ns1:NauðsynlegStöðugFjármögnun/ns1:LiðirUtanEfnahags/ns1:NonContractualObligationsSuchAs/ns1:OtherNonContractualObligations/ns1:ÞrírTilSexMánuðir/@ns1:ISK" xmlDataType="decimal"/>
    </xmlCellPr>
  </singleXmlCell>
  <singleXmlCell id="828" r="K163" connectionId="0">
    <xmlCellPr id="1" uniqueName="ns1:AðrirGjaldmiðlar">
      <xmlPr mapId="1" xpath="/ns1:NSFRS/ns1:Gögn/ns1:NauðsynlegStöðugFjármögnun/ns1:LiðirUtanEfnahags/ns1:NonContractualObligationsSuchAs/ns1:OtherNonContractualObligations/ns1:ÞrírTilSexMánuðir/@ns1:AðrirGjaldmiðlar" xmlDataType="decimal"/>
    </xmlCellPr>
  </singleXmlCell>
  <singleXmlCell id="829" r="L163" connectionId="0">
    <xmlCellPr id="1" uniqueName="ns1:ISK">
      <xmlPr mapId="1" xpath="/ns1:NSFRS/ns1:Gögn/ns1:NauðsynlegStöðugFjármögnun/ns1:LiðirUtanEfnahags/ns1:NonContractualObligationsSuchAs/ns1:OtherNonContractualObligations/ns1:SexTilNíuMánuðir/@ns1:ISK" xmlDataType="decimal"/>
    </xmlCellPr>
  </singleXmlCell>
  <singleXmlCell id="830" r="M163" connectionId="0">
    <xmlCellPr id="1" uniqueName="ns1:AðrirGjaldmiðlar">
      <xmlPr mapId="1" xpath="/ns1:NSFRS/ns1:Gögn/ns1:NauðsynlegStöðugFjármögnun/ns1:LiðirUtanEfnahags/ns1:NonContractualObligationsSuchAs/ns1:OtherNonContractualObligations/ns1:SexTilNíuMánuðir/@ns1:AðrirGjaldmiðlar" xmlDataType="decimal"/>
    </xmlCellPr>
  </singleXmlCell>
  <singleXmlCell id="831" r="N163" connectionId="0">
    <xmlCellPr id="1" uniqueName="ns1:ISK">
      <xmlPr mapId="1" xpath="/ns1:NSFRS/ns1:Gögn/ns1:NauðsynlegStöðugFjármögnun/ns1:LiðirUtanEfnahags/ns1:NonContractualObligationsSuchAs/ns1:OtherNonContractualObligations/ns1:NíuMánuðirTilEittÁr/@ns1:ISK" xmlDataType="decimal"/>
    </xmlCellPr>
  </singleXmlCell>
  <singleXmlCell id="832" r="O163" connectionId="0">
    <xmlCellPr id="1" uniqueName="ns1:AðrirGjaldmiðlar">
      <xmlPr mapId="1" xpath="/ns1:NSFRS/ns1:Gögn/ns1:NauðsynlegStöðugFjármögnun/ns1:LiðirUtanEfnahags/ns1:NonContractualObligationsSuchAs/ns1:OtherNonContractualObligations/ns1:NíuMánuðirTilEittÁr/@ns1:AðrirGjaldmiðlar" xmlDataType="decimal"/>
    </xmlCellPr>
  </singleXmlCell>
  <singleXmlCell id="833" r="P163" connectionId="0">
    <xmlCellPr id="1" uniqueName="ns1:ISK">
      <xmlPr mapId="1" xpath="/ns1:NSFRS/ns1:Gögn/ns1:NauðsynlegStöðugFjármögnun/ns1:LiðirUtanEfnahags/ns1:NonContractualObligationsSuchAs/ns1:OtherNonContractualObligations/ns1:EittTilÞrjúÁr/@ns1:ISK" xmlDataType="decimal"/>
    </xmlCellPr>
  </singleXmlCell>
  <singleXmlCell id="834" r="Q163" connectionId="0">
    <xmlCellPr id="1" uniqueName="ns1:AðrirGjaldmiðlar">
      <xmlPr mapId="1" xpath="/ns1:NSFRS/ns1:Gögn/ns1:NauðsynlegStöðugFjármögnun/ns1:LiðirUtanEfnahags/ns1:NonContractualObligationsSuchAs/ns1:OtherNonContractualObligations/ns1:EittTilÞrjúÁr/@ns1:AðrirGjaldmiðlar" xmlDataType="decimal"/>
    </xmlCellPr>
  </singleXmlCell>
  <singleXmlCell id="835" r="R163" connectionId="0">
    <xmlCellPr id="1" uniqueName="ns1:ISK">
      <xmlPr mapId="1" xpath="/ns1:NSFRS/ns1:Gögn/ns1:NauðsynlegStöðugFjármögnun/ns1:LiðirUtanEfnahags/ns1:NonContractualObligationsSuchAs/ns1:OtherNonContractualObligations/ns1:LengraEnÞrjúÁr/@ns1:ISK" xmlDataType="decimal"/>
    </xmlCellPr>
  </singleXmlCell>
  <singleXmlCell id="836" r="S163" connectionId="0">
    <xmlCellPr id="1" uniqueName="ns1:AðrirGjaldmiðlar">
      <xmlPr mapId="1" xpath="/ns1:NSFRS/ns1:Gögn/ns1:NauðsynlegStöðugFjármögnun/ns1:LiðirUtanEfnahags/ns1:NonContractualObligationsSuchAs/ns1:OtherNonContractualObligations/ns1:LengraEnÞrjúÁr/@ns1:AðrirGjaldmiðlar" xmlDataType="decimal"/>
    </xmlCellPr>
  </singleXmlCell>
  <singleXmlCell id="837" r="H164" connectionId="0">
    <xmlCellPr id="1" uniqueName="ns1:ISK">
      <xmlPr mapId="1" xpath="/ns1:NSFRS/ns1:Gögn/ns1:NauðsynlegStöðugFjármögnun/ns1:LiðirUtanEfnahags/ns1:AllOtherOffBalanceSheetObligationsNotIncludedInTheAboveCategories/ns1:MinnaEnÞrírMán/@ns1:ISK" xmlDataType="decimal"/>
    </xmlCellPr>
  </singleXmlCell>
  <singleXmlCell id="838" r="I164" connectionId="0">
    <xmlCellPr id="1" uniqueName="ns1:AðrirGjaldmiðlar">
      <xmlPr mapId="1" xpath="/ns1:NSFRS/ns1:Gögn/ns1:NauðsynlegStöðugFjármögnun/ns1:LiðirUtanEfnahags/ns1:AllOtherOffBalanceSheetObligationsNotIncludedInTheAboveCategories/ns1:MinnaEnÞrírMán/@ns1:AðrirGjaldmiðlar" xmlDataType="decimal"/>
    </xmlCellPr>
  </singleXmlCell>
  <singleXmlCell id="839" r="J164" connectionId="0">
    <xmlCellPr id="1" uniqueName="ns1:ISK">
      <xmlPr mapId="1" xpath="/ns1:NSFRS/ns1:Gögn/ns1:NauðsynlegStöðugFjármögnun/ns1:LiðirUtanEfnahags/ns1:AllOtherOffBalanceSheetObligationsNotIncludedInTheAboveCategories/ns1:ÞrírTilSexMánuðir/@ns1:ISK" xmlDataType="decimal"/>
    </xmlCellPr>
  </singleXmlCell>
  <singleXmlCell id="840" r="K164" connectionId="0">
    <xmlCellPr id="1" uniqueName="ns1:AðrirGjaldmiðlar">
      <xmlPr mapId="1" xpath="/ns1:NSFRS/ns1:Gögn/ns1:NauðsynlegStöðugFjármögnun/ns1:LiðirUtanEfnahags/ns1:AllOtherOffBalanceSheetObligationsNotIncludedInTheAboveCategories/ns1:ÞrírTilSexMánuðir/@ns1:AðrirGjaldmiðlar" xmlDataType="decimal"/>
    </xmlCellPr>
  </singleXmlCell>
  <singleXmlCell id="841" r="L164" connectionId="0">
    <xmlCellPr id="1" uniqueName="ns1:ISK">
      <xmlPr mapId="1" xpath="/ns1:NSFRS/ns1:Gögn/ns1:NauðsynlegStöðugFjármögnun/ns1:LiðirUtanEfnahags/ns1:AllOtherOffBalanceSheetObligationsNotIncludedInTheAboveCategories/ns1:SexTilNíuMánuðir/@ns1:ISK" xmlDataType="decimal"/>
    </xmlCellPr>
  </singleXmlCell>
  <singleXmlCell id="842" r="M164" connectionId="0">
    <xmlCellPr id="1" uniqueName="ns1:AðrirGjaldmiðlar">
      <xmlPr mapId="1" xpath="/ns1:NSFRS/ns1:Gögn/ns1:NauðsynlegStöðugFjármögnun/ns1:LiðirUtanEfnahags/ns1:AllOtherOffBalanceSheetObligationsNotIncludedInTheAboveCategories/ns1:SexTilNíuMánuðir/@ns1:AðrirGjaldmiðlar" xmlDataType="decimal"/>
    </xmlCellPr>
  </singleXmlCell>
  <singleXmlCell id="843" r="N164" connectionId="0">
    <xmlCellPr id="1" uniqueName="ns1:ISK">
      <xmlPr mapId="1" xpath="/ns1:NSFRS/ns1:Gögn/ns1:NauðsynlegStöðugFjármögnun/ns1:LiðirUtanEfnahags/ns1:AllOtherOffBalanceSheetObligationsNotIncludedInTheAboveCategories/ns1:NíuMánuðirTilEittÁr/@ns1:ISK" xmlDataType="decimal"/>
    </xmlCellPr>
  </singleXmlCell>
  <singleXmlCell id="844" r="O164" connectionId="0">
    <xmlCellPr id="1" uniqueName="ns1:AðrirGjaldmiðlar">
      <xmlPr mapId="1" xpath="/ns1:NSFRS/ns1:Gögn/ns1:NauðsynlegStöðugFjármögnun/ns1:LiðirUtanEfnahags/ns1:AllOtherOffBalanceSheetObligationsNotIncludedInTheAboveCategories/ns1:NíuMánuðirTilEittÁr/@ns1:AðrirGjaldmiðlar" xmlDataType="decimal"/>
    </xmlCellPr>
  </singleXmlCell>
  <singleXmlCell id="845" r="P164" connectionId="0">
    <xmlCellPr id="1" uniqueName="ns1:ISK">
      <xmlPr mapId="1" xpath="/ns1:NSFRS/ns1:Gögn/ns1:NauðsynlegStöðugFjármögnun/ns1:LiðirUtanEfnahags/ns1:AllOtherOffBalanceSheetObligationsNotIncludedInTheAboveCategories/ns1:EittTilÞrjúÁr/@ns1:ISK" xmlDataType="decimal"/>
    </xmlCellPr>
  </singleXmlCell>
  <singleXmlCell id="846" r="Q164" connectionId="0">
    <xmlCellPr id="1" uniqueName="ns1:AðrirGjaldmiðlar">
      <xmlPr mapId="1" xpath="/ns1:NSFRS/ns1:Gögn/ns1:NauðsynlegStöðugFjármögnun/ns1:LiðirUtanEfnahags/ns1:AllOtherOffBalanceSheetObligationsNotIncludedInTheAboveCategories/ns1:EittTilÞrjúÁr/@ns1:AðrirGjaldmiðlar" xmlDataType="decimal"/>
    </xmlCellPr>
  </singleXmlCell>
  <singleXmlCell id="847" r="R164" connectionId="0">
    <xmlCellPr id="1" uniqueName="ns1:ISK">
      <xmlPr mapId="1" xpath="/ns1:NSFRS/ns1:Gögn/ns1:NauðsynlegStöðugFjármögnun/ns1:LiðirUtanEfnahags/ns1:AllOtherOffBalanceSheetObligationsNotIncludedInTheAboveCategories/ns1:LengraEnÞrjúÁr/@ns1:ISK" xmlDataType="decimal"/>
    </xmlCellPr>
  </singleXmlCell>
  <singleXmlCell id="848" r="S164" connectionId="0">
    <xmlCellPr id="1" uniqueName="ns1:AðrirGjaldmiðlar">
      <xmlPr mapId="1" xpath="/ns1:NSFRS/ns1:Gögn/ns1:NauðsynlegStöðugFjármögnun/ns1:LiðirUtanEfnahags/ns1:AllOtherOffBalanceSheetObligationsNotIncludedInTheAboveCategories/ns1:LengraEnÞrjúÁr/@ns1:AðrirGjaldmiðlar" xmlDataType="decimal"/>
    </xmlCellPr>
  </singleXmlCell>
  <singleXmlCell id="33" r="H48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MinnaEnÞrírMán/@ns1:ISK" xmlDataType="decimal"/>
    </xmlCellPr>
  </singleXmlCell>
  <singleXmlCell id="34" r="I48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MinnaEnÞrírMán/@ns1:AðrirGjaldmiðlar" xmlDataType="decimal"/>
    </xmlCellPr>
  </singleXmlCell>
  <singleXmlCell id="35" r="J48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ÞrírTilSexMánuðir/@ns1:ISK" xmlDataType="decimal"/>
    </xmlCellPr>
  </singleXmlCell>
  <singleXmlCell id="36" r="K48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ÞrírTilSexMánuðir/@ns1:AðrirGjaldmiðlar" xmlDataType="decimal"/>
    </xmlCellPr>
  </singleXmlCell>
  <singleXmlCell id="37" r="L48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SexTilNíuMánuðir/@ns1:ISK" xmlDataType="decimal"/>
    </xmlCellPr>
  </singleXmlCell>
  <singleXmlCell id="38" r="M48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SexTilNíuMánuðir/@ns1:AðrirGjaldmiðlar" xmlDataType="decimal"/>
    </xmlCellPr>
  </singleXmlCell>
  <singleXmlCell id="39" r="N48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NíuMánuðirTilEittÁr/@ns1:ISK" xmlDataType="decimal"/>
    </xmlCellPr>
  </singleXmlCell>
  <singleXmlCell id="40" r="O48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ShorterThan6Months/ns1:NíuMánuðirTilEittÁr/@ns1:AðrirGjaldmiðlar" xmlDataType="decimal"/>
    </xmlCellPr>
  </singleXmlCell>
  <singleXmlCell id="41" r="H49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MinnaEnÞrírMán/@ns1:ISK" xmlDataType="decimal"/>
    </xmlCellPr>
  </singleXmlCell>
  <singleXmlCell id="42" r="I49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MinnaEnÞrírMán/@ns1:AðrirGjaldmiðlar" xmlDataType="decimal"/>
    </xmlCellPr>
  </singleXmlCell>
  <singleXmlCell id="43" r="J49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ÞrírTilSexMánuðir/@ns1:ISK" xmlDataType="decimal"/>
    </xmlCellPr>
  </singleXmlCell>
  <singleXmlCell id="44" r="K49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ÞrírTilSexMánuðir/@ns1:AðrirGjaldmiðlar" xmlDataType="decimal"/>
    </xmlCellPr>
  </singleXmlCell>
  <singleXmlCell id="93" r="L49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SexTilNíuMánuðir/@ns1:ISK" xmlDataType="decimal"/>
    </xmlCellPr>
  </singleXmlCell>
  <singleXmlCell id="94" r="M49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SexTilNíuMánuðir/@ns1:AðrirGjaldmiðlar" xmlDataType="decimal"/>
    </xmlCellPr>
  </singleXmlCell>
  <singleXmlCell id="95" r="N49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NíuMánuðirTilEittÁr/@ns1:ISK" xmlDataType="decimal"/>
    </xmlCellPr>
  </singleXmlCell>
  <singleXmlCell id="96" r="O49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6MonthsToShorterThan1Year/ns1:NíuMánuðirTilEittÁr/@ns1:AðrirGjaldmiðlar" xmlDataType="decimal"/>
    </xmlCellPr>
  </singleXmlCell>
  <singleXmlCell id="345" r="H90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MinnaEnÞrírMán/@ns1:ISK" xmlDataType="decimal"/>
    </xmlCellPr>
  </singleXmlCell>
  <singleXmlCell id="346" r="I90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MinnaEnÞrírMán/@ns1:AðrirGjaldmiðlar" xmlDataType="decimal"/>
    </xmlCellPr>
  </singleXmlCell>
  <singleXmlCell id="369" r="J90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ÞrírTilSexMánuðir/@ns1:ISK" xmlDataType="decimal"/>
    </xmlCellPr>
  </singleXmlCell>
  <singleXmlCell id="370" r="K90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ÞrírTilSexMánuðir/@ns1:AðrirGjaldmiðlar" xmlDataType="decimal"/>
    </xmlCellPr>
  </singleXmlCell>
  <singleXmlCell id="371" r="L90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SexTilNíuMánuðir/@ns1:ISK" xmlDataType="decimal"/>
    </xmlCellPr>
  </singleXmlCell>
  <singleXmlCell id="372" r="M90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SexTilNíuMánuðir/@ns1:AðrirGjaldmiðlar" xmlDataType="decimal"/>
    </xmlCellPr>
  </singleXmlCell>
  <singleXmlCell id="373" r="N90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NíuMánuðirTilEittÁr/@ns1:ISK" xmlDataType="decimal"/>
    </xmlCellPr>
  </singleXmlCell>
  <singleXmlCell id="374" r="O90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ShorterThan6Months/ns1:NíuMánuðirTilEittÁr/@ns1:AðrirGjaldmiðlar" xmlDataType="decimal"/>
    </xmlCellPr>
  </singleXmlCell>
  <singleXmlCell id="407" r="H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MinnaEnÞrírMán/@ns1:ISK" xmlDataType="decimal"/>
    </xmlCellPr>
  </singleXmlCell>
  <singleXmlCell id="408" r="I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MinnaEnÞrírMán/@ns1:AðrirGjaldmiðlar" xmlDataType="decimal"/>
    </xmlCellPr>
  </singleXmlCell>
  <singleXmlCell id="409" r="J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ÞrírTilSexMánuðir/@ns1:ISK" xmlDataType="decimal"/>
    </xmlCellPr>
  </singleXmlCell>
  <singleXmlCell id="410" r="K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ÞrírTilSexMánuðir/@ns1:AðrirGjaldmiðlar" xmlDataType="decimal"/>
    </xmlCellPr>
  </singleXmlCell>
  <singleXmlCell id="411" r="L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SexTilNíuMánuðir/@ns1:ISK" xmlDataType="decimal"/>
    </xmlCellPr>
  </singleXmlCell>
  <singleXmlCell id="412" r="M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SexTilNíuMánuðir/@ns1:AðrirGjaldmiðlar" xmlDataType="decimal"/>
    </xmlCellPr>
  </singleXmlCell>
  <singleXmlCell id="425" r="N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NíuMánuðirTilEittÁr/@ns1:ISK" xmlDataType="decimal"/>
    </xmlCellPr>
  </singleXmlCell>
  <singleXmlCell id="426" r="O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NíuMánuðirTilEittÁr/@ns1:AðrirGjaldmiðlar" xmlDataType="decimal"/>
    </xmlCellPr>
  </singleXmlCell>
  <singleXmlCell id="427" r="P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EittTilÞrjúÁr/@ns1:ISK" xmlDataType="decimal"/>
    </xmlCellPr>
  </singleXmlCell>
  <singleXmlCell id="428" r="Q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EittTilÞrjúÁr/@ns1:AðrirGjaldmiðlar" xmlDataType="decimal"/>
    </xmlCellPr>
  </singleXmlCell>
  <singleXmlCell id="429" r="R108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LengraEnÞrjúÁr/@ns1:ISK" xmlDataType="decimal"/>
    </xmlCellPr>
  </singleXmlCell>
  <singleXmlCell id="430" r="S108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ShorterThan6MonthsFull/ns1:LengraEnÞrjúÁr/@ns1:AðrirGjaldmiðlar" xmlDataType="decimal"/>
    </xmlCellPr>
  </singleXmlCell>
  <singleXmlCell id="431" r="H103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MinnaEnÞrírMán/@ns1:ISK" xmlDataType="decimal"/>
    </xmlCellPr>
  </singleXmlCell>
  <singleXmlCell id="432" r="I103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MinnaEnÞrírMán/@ns1:AðrirGjaldmiðlar" xmlDataType="decimal"/>
    </xmlCellPr>
  </singleXmlCell>
  <singleXmlCell id="433" r="J103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ÞrírTilSexMánuðir/@ns1:ISK" xmlDataType="decimal"/>
    </xmlCellPr>
  </singleXmlCell>
  <singleXmlCell id="434" r="K103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ÞrírTilSexMánuðir/@ns1:AðrirGjaldmiðlar" xmlDataType="decimal"/>
    </xmlCellPr>
  </singleXmlCell>
  <singleXmlCell id="435" r="L103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SexTilNíuMánuðir/@ns1:ISK" xmlDataType="decimal"/>
    </xmlCellPr>
  </singleXmlCell>
  <singleXmlCell id="436" r="M103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SexTilNíuMánuðir/@ns1:AðrirGjaldmiðlar" xmlDataType="decimal"/>
    </xmlCellPr>
  </singleXmlCell>
  <singleXmlCell id="437" r="N103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NíuMánuðirTilEittÁr/@ns1:ISK" xmlDataType="decimal"/>
    </xmlCellPr>
  </singleXmlCell>
  <singleXmlCell id="438" r="O103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6MonthsToShorterThan1Year/ns1:NíuMánuðirTilEittÁr/@ns1:AðrirGjaldmiðlar" xmlDataType="decimal"/>
    </xmlCellPr>
  </singleXmlCell>
  <singleXmlCell id="439" r="H104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MinnaEnÞrírMán/@ns1:ISK" xmlDataType="decimal"/>
    </xmlCellPr>
  </singleXmlCell>
  <singleXmlCell id="440" r="I104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MinnaEnÞrírMán/@ns1:AðrirGjaldmiðlar" xmlDataType="decimal"/>
    </xmlCellPr>
  </singleXmlCell>
  <singleXmlCell id="441" r="J104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ÞrírTilSexMánuðir/@ns1:ISK" xmlDataType="decimal"/>
    </xmlCellPr>
  </singleXmlCell>
  <singleXmlCell id="442" r="K104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ÞrírTilSexMánuðir/@ns1:AðrirGjaldmiðlar" xmlDataType="decimal"/>
    </xmlCellPr>
  </singleXmlCell>
  <singleXmlCell id="443" r="L104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SexTilNíuMánuðir/@ns1:ISK" xmlDataType="decimal"/>
    </xmlCellPr>
  </singleXmlCell>
  <singleXmlCell id="444" r="M104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SexTilNíuMánuðir/@ns1:AðrirGjaldmiðlar" xmlDataType="decimal"/>
    </xmlCellPr>
  </singleXmlCell>
  <singleXmlCell id="445" r="N104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NíuMánuðirTilEittÁr/@ns1:ISK" xmlDataType="decimal"/>
    </xmlCellPr>
  </singleXmlCell>
  <singleXmlCell id="446" r="O104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LongerThanEqual1Year/ns1:NíuMánuðirTilEittÁr/@ns1:AðrirGjaldmiðlar" xmlDataType="decimal"/>
    </xmlCellPr>
  </singleXmlCell>
  <singleXmlCell id="447" r="H102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MinnaEnÞrírMán/@ns1:ISK" xmlDataType="decimal"/>
    </xmlCellPr>
  </singleXmlCell>
  <singleXmlCell id="448" r="I102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MinnaEnÞrírMán/@ns1:AðrirGjaldmiðlar" xmlDataType="decimal"/>
    </xmlCellPr>
  </singleXmlCell>
  <singleXmlCell id="741" r="J102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ÞrírTilSexMánuðir/@ns1:ISK" xmlDataType="decimal"/>
    </xmlCellPr>
  </singleXmlCell>
  <singleXmlCell id="742" r="K102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ÞrírTilSexMánuðir/@ns1:AðrirGjaldmiðlar" xmlDataType="decimal"/>
    </xmlCellPr>
  </singleXmlCell>
  <singleXmlCell id="743" r="L102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SexTilNíuMánuðir/@ns1:ISK" xmlDataType="decimal"/>
    </xmlCellPr>
  </singleXmlCell>
  <singleXmlCell id="744" r="M102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SexTilNíuMánuðir/@ns1:AðrirGjaldmiðlar" xmlDataType="decimal"/>
    </xmlCellPr>
  </singleXmlCell>
  <singleXmlCell id="745" r="N102" connectionId="0">
    <xmlCellPr id="1" uniqueName="ns1:ISK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NíuMánuðirTilEittÁr/@ns1:ISK" xmlDataType="decimal"/>
    </xmlCellPr>
  </singleXmlCell>
  <singleXmlCell id="746" r="O102" connectionId="0">
    <xmlCellPr id="1" uniqueName="ns1:AðrirGjaldmiðlar">
      <xmlPr mapId="1" xpath="/ns1:NSFRS/ns1:Gögn/ns1:NauðsynlegStöðugFjármögnun/ns1:LiðirÁEfnahagsreikningi/ns1:LoansToSovereignsPsesMdbsAndNdbsWithAResidualMaturityOfLargerThanOneYear/ns1:EncumberedWithCounterpartiesOtherThanCentralBanksOfWhich/ns1:EncumberedForPeriodsShorterThan6Months/ns1:NíuMánuðirTilEittÁr/@ns1:AðrirGjaldmiðlar" xmlDataType="decimal"/>
    </xmlCellPr>
  </singleXmlCell>
  <singleXmlCell id="747" r="H97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MinnaEnÞrírMán/@ns1:ISK" xmlDataType="decimal"/>
    </xmlCellPr>
  </singleXmlCell>
  <singleXmlCell id="748" r="I97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MinnaEnÞrírMán/@ns1:AðrirGjaldmiðlar" xmlDataType="decimal"/>
    </xmlCellPr>
  </singleXmlCell>
  <singleXmlCell id="749" r="J97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ÞrírTilSexMánuðir/@ns1:ISK" xmlDataType="decimal"/>
    </xmlCellPr>
  </singleXmlCell>
  <singleXmlCell id="750" r="K97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ÞrírTilSexMánuðir/@ns1:AðrirGjaldmiðlar" xmlDataType="decimal"/>
    </xmlCellPr>
  </singleXmlCell>
  <singleXmlCell id="751" r="L97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SexTilNíuMánuðir/@ns1:ISK" xmlDataType="decimal"/>
    </xmlCellPr>
  </singleXmlCell>
  <singleXmlCell id="752" r="M97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SexTilNíuMánuðir/@ns1:AðrirGjaldmiðlar" xmlDataType="decimal"/>
    </xmlCellPr>
  </singleXmlCell>
  <singleXmlCell id="753" r="N97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NíuMánuðirTilEittÁr/@ns1:ISK" xmlDataType="decimal"/>
    </xmlCellPr>
  </singleXmlCell>
  <singleXmlCell id="754" r="O97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6MonthsToShorterThan1Year/ns1:NíuMánuðirTilEittÁr/@ns1:AðrirGjaldmiðlar" xmlDataType="decimal"/>
    </xmlCellPr>
  </singleXmlCell>
  <singleXmlCell id="755" r="H96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MinnaEnÞrírMán/@ns1:ISK" xmlDataType="decimal"/>
    </xmlCellPr>
  </singleXmlCell>
  <singleXmlCell id="756" r="I96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MinnaEnÞrírMán/@ns1:AðrirGjaldmiðlar" xmlDataType="decimal"/>
    </xmlCellPr>
  </singleXmlCell>
  <singleXmlCell id="757" r="J96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ÞrírTilSexMánuðir/@ns1:ISK" xmlDataType="decimal"/>
    </xmlCellPr>
  </singleXmlCell>
  <singleXmlCell id="758" r="K96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ÞrírTilSexMánuðir/@ns1:AðrirGjaldmiðlar" xmlDataType="decimal"/>
    </xmlCellPr>
  </singleXmlCell>
  <singleXmlCell id="759" r="L96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SexTilNíuMánuðir/@ns1:ISK" xmlDataType="decimal"/>
    </xmlCellPr>
  </singleXmlCell>
  <singleXmlCell id="760" r="M96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SexTilNíuMánuðir/@ns1:AðrirGjaldmiðlar" xmlDataType="decimal"/>
    </xmlCellPr>
  </singleXmlCell>
  <singleXmlCell id="761" r="N96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NíuMánuðirTilEittÁr/@ns1:ISK" xmlDataType="decimal"/>
    </xmlCellPr>
  </singleXmlCell>
  <singleXmlCell id="762" r="O96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ShorterThan6Months/ns1:NíuMánuðirTilEittÁr/@ns1:AðrirGjaldmiðlar" xmlDataType="decimal"/>
    </xmlCellPr>
  </singleXmlCell>
  <singleXmlCell id="935" r="H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MinnaEnÞrírMán/@ns1:ISK" xmlDataType="decimal"/>
    </xmlCellPr>
  </singleXmlCell>
  <singleXmlCell id="936" r="I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MinnaEnÞrírMán/@ns1:AðrirGjaldmiðlar" xmlDataType="decimal"/>
    </xmlCellPr>
  </singleXmlCell>
  <singleXmlCell id="937" r="J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ÞrírTilSexMánuðir/@ns1:ISK" xmlDataType="decimal"/>
    </xmlCellPr>
  </singleXmlCell>
  <singleXmlCell id="938" r="K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ÞrírTilSexMánuðir/@ns1:AðrirGjaldmiðlar" xmlDataType="decimal"/>
    </xmlCellPr>
  </singleXmlCell>
  <singleXmlCell id="939" r="L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SexTilNíuMánuðir/@ns1:ISK" xmlDataType="decimal"/>
    </xmlCellPr>
  </singleXmlCell>
  <singleXmlCell id="940" r="M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SexTilNíuMánuðir/@ns1:AðrirGjaldmiðlar" xmlDataType="decimal"/>
    </xmlCellPr>
  </singleXmlCell>
  <singleXmlCell id="941" r="N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NíuMánuðirTilEittÁr/@ns1:ISK" xmlDataType="decimal"/>
    </xmlCellPr>
  </singleXmlCell>
  <singleXmlCell id="942" r="O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NíuMánuðirTilEittÁr/@ns1:AðrirGjaldmiðlar" xmlDataType="decimal"/>
    </xmlCellPr>
  </singleXmlCell>
  <singleXmlCell id="943" r="P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EittTilÞrjúÁr/@ns1:ISK" xmlDataType="decimal"/>
    </xmlCellPr>
  </singleXmlCell>
  <singleXmlCell id="944" r="Q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EittTilÞrjúÁr/@ns1:AðrirGjaldmiðlar" xmlDataType="decimal"/>
    </xmlCellPr>
  </singleXmlCell>
  <singleXmlCell id="945" r="R58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UnencumberedFull/ns1:LengraEnÞrjúÁr/@ns1:ISK" xmlDataType="decimal"/>
    </xmlCellPr>
  </singleXmlCell>
  <singleXmlCell id="946" r="S58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UnencumberedFull/ns1:LengraEnÞrjúÁr/@ns1:AðrirGjaldmiðlar" xmlDataType="decimal"/>
    </xmlCellPr>
  </singleXmlCell>
  <singleXmlCell id="959" r="H70" connectionId="0">
    <xmlCellPr id="1" uniqueName="ns1:ISK">
      <xmlPr mapId="1" xpath="/ns1:NSFRS/ns1:Gögn/ns1:NauðsynlegStöðugFjármögnun/ns1:LiðirÁEfnahagsreikningi/ns1:SecuritiesEligibleForLevel2AOfTheLcrStockOfLiquidAssets/ns1:UnencumberedFull/ns1:MinnaEnÞrírMán/@ns1:ISK" xmlDataType="decimal"/>
    </xmlCellPr>
  </singleXmlCell>
  <singleXmlCell id="960" r="I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MinnaEnÞrírMán/@ns1:AðrirGjaldmiðlar" xmlDataType="decimal"/>
    </xmlCellPr>
  </singleXmlCell>
  <singleXmlCell id="961" r="J70" connectionId="0">
    <xmlCellPr id="1" uniqueName="ns1:ISK">
      <xmlPr mapId="1" xpath="/ns1:NSFRS/ns1:Gögn/ns1:NauðsynlegStöðugFjármögnun/ns1:LiðirÁEfnahagsreikningi/ns1:SecuritiesEligibleForLevel2AOfTheLcrStockOfLiquidAssets/ns1:UnencumberedFull/ns1:ÞrírTilSexMánuðir/@ns1:ISK" xmlDataType="decimal"/>
    </xmlCellPr>
  </singleXmlCell>
  <singleXmlCell id="962" r="K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ÞrírTilSexMánuðir/@ns1:AðrirGjaldmiðlar" xmlDataType="decimal"/>
    </xmlCellPr>
  </singleXmlCell>
  <singleXmlCell id="963" r="L70" connectionId="0">
    <xmlCellPr id="1" uniqueName="ns1:ISK">
      <xmlPr mapId="1" xpath="/ns1:NSFRS/ns1:Gögn/ns1:NauðsynlegStöðugFjármögnun/ns1:LiðirÁEfnahagsreikningi/ns1:SecuritiesEligibleForLevel2AOfTheLcrStockOfLiquidAssets/ns1:UnencumberedFull/ns1:SexTilNíuMánuðir/@ns1:ISK" xmlDataType="decimal"/>
    </xmlCellPr>
  </singleXmlCell>
  <singleXmlCell id="964" r="M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SexTilNíuMánuðir/@ns1:AðrirGjaldmiðlar" xmlDataType="decimal"/>
    </xmlCellPr>
  </singleXmlCell>
  <singleXmlCell id="965" r="N70" connectionId="0">
    <xmlCellPr id="1" uniqueName="ns1:ISK">
      <xmlPr mapId="1" xpath="/ns1:NSFRS/ns1:Gögn/ns1:NauðsynlegStöðugFjármögnun/ns1:LiðirÁEfnahagsreikningi/ns1:SecuritiesEligibleForLevel2AOfTheLcrStockOfLiquidAssets/ns1:UnencumberedFull/ns1:NíuMánuðirTilEittÁr/@ns1:ISK" xmlDataType="decimal"/>
    </xmlCellPr>
  </singleXmlCell>
  <singleXmlCell id="966" r="O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NíuMánuðirTilEittÁr/@ns1:AðrirGjaldmiðlar" xmlDataType="decimal"/>
    </xmlCellPr>
  </singleXmlCell>
  <singleXmlCell id="967" r="P70" connectionId="0">
    <xmlCellPr id="1" uniqueName="ns1:ISK">
      <xmlPr mapId="1" xpath="/ns1:NSFRS/ns1:Gögn/ns1:NauðsynlegStöðugFjármögnun/ns1:LiðirÁEfnahagsreikningi/ns1:SecuritiesEligibleForLevel2AOfTheLcrStockOfLiquidAssets/ns1:UnencumberedFull/ns1:EittTilÞrjúÁr/@ns1:ISK" xmlDataType="decimal"/>
    </xmlCellPr>
  </singleXmlCell>
  <singleXmlCell id="968" r="Q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EittTilÞrjúÁr/@ns1:AðrirGjaldmiðlar" xmlDataType="decimal"/>
    </xmlCellPr>
  </singleXmlCell>
  <singleXmlCell id="969" r="R70" connectionId="0">
    <xmlCellPr id="1" uniqueName="ns1:ISK">
      <xmlPr mapId="1" xpath="/ns1:NSFRS/ns1:Gögn/ns1:NauðsynlegStöðugFjármögnun/ns1:LiðirÁEfnahagsreikningi/ns1:SecuritiesEligibleForLevel2AOfTheLcrStockOfLiquidAssets/ns1:UnencumberedFull/ns1:LengraEnÞrjúÁr/@ns1:ISK" xmlDataType="decimal"/>
    </xmlCellPr>
  </singleXmlCell>
  <singleXmlCell id="970" r="S70" connectionId="0">
    <xmlCellPr id="1" uniqueName="ns1:AðrirGjaldmiðlar">
      <xmlPr mapId="1" xpath="/ns1:NSFRS/ns1:Gögn/ns1:NauðsynlegStöðugFjármögnun/ns1:LiðirÁEfnahagsreikningi/ns1:SecuritiesEligibleForLevel2AOfTheLcrStockOfLiquidAssets/ns1:UnencumberedFull/ns1:LengraEnÞrjúÁr/@ns1:AðrirGjaldmiðlar" xmlDataType="decimal"/>
    </xmlCellPr>
  </singleXmlCell>
  <singleXmlCell id="971" r="H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MinnaEnÞrírMán/@ns1:ISK" xmlDataType="decimal"/>
    </xmlCellPr>
  </singleXmlCell>
  <singleXmlCell id="972" r="I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MinnaEnÞrírMán/@ns1:AðrirGjaldmiðlar" xmlDataType="decimal"/>
    </xmlCellPr>
  </singleXmlCell>
  <singleXmlCell id="973" r="J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ÞrírTilSexMánuðir/@ns1:ISK" xmlDataType="decimal"/>
    </xmlCellPr>
  </singleXmlCell>
  <singleXmlCell id="974" r="K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ÞrírTilSexMánuðir/@ns1:AðrirGjaldmiðlar" xmlDataType="decimal"/>
    </xmlCellPr>
  </singleXmlCell>
  <singleXmlCell id="975" r="L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SexTilNíuMánuðir/@ns1:ISK" xmlDataType="decimal"/>
    </xmlCellPr>
  </singleXmlCell>
  <singleXmlCell id="976" r="M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SexTilNíuMánuðir/@ns1:AðrirGjaldmiðlar" xmlDataType="decimal"/>
    </xmlCellPr>
  </singleXmlCell>
  <singleXmlCell id="977" r="N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NíuMánuðirTilEittÁr/@ns1:ISK" xmlDataType="decimal"/>
    </xmlCellPr>
  </singleXmlCell>
  <singleXmlCell id="978" r="O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NíuMánuðirTilEittÁr/@ns1:AðrirGjaldmiðlar" xmlDataType="decimal"/>
    </xmlCellPr>
  </singleXmlCell>
  <singleXmlCell id="979" r="P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EittTilÞrjúÁr/@ns1:ISK" xmlDataType="decimal"/>
    </xmlCellPr>
  </singleXmlCell>
  <singleXmlCell id="980" r="Q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EittTilÞrjúÁr/@ns1:AðrirGjaldmiðlar" xmlDataType="decimal"/>
    </xmlCellPr>
  </singleXmlCell>
  <singleXmlCell id="981" r="R72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LengraEnÞrjúÁr/@ns1:ISK" xmlDataType="decimal"/>
    </xmlCellPr>
  </singleXmlCell>
  <singleXmlCell id="982" r="S72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ShorterThan6MonthsFull/ns1:LengraEnÞrjúÁr/@ns1:AðrirGjaldmiðlar" xmlDataType="decimal"/>
    </xmlCellPr>
  </singleXmlCell>
  <singleXmlCell id="995" r="H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MinnaEnÞrírMán/@ns1:ISK" xmlDataType="decimal"/>
    </xmlCellPr>
  </singleXmlCell>
  <singleXmlCell id="996" r="I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MinnaEnÞrírMán/@ns1:AðrirGjaldmiðlar" xmlDataType="decimal"/>
    </xmlCellPr>
  </singleXmlCell>
  <singleXmlCell id="997" r="J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ÞrírTilSexMánuðir/@ns1:ISK" xmlDataType="decimal"/>
    </xmlCellPr>
  </singleXmlCell>
  <singleXmlCell id="998" r="K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ÞrírTilSexMánuðir/@ns1:AðrirGjaldmiðlar" xmlDataType="decimal"/>
    </xmlCellPr>
  </singleXmlCell>
  <singleXmlCell id="999" r="L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SexTilNíuMánuðir/@ns1:ISK" xmlDataType="decimal"/>
    </xmlCellPr>
  </singleXmlCell>
  <singleXmlCell id="1000" r="M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SexTilNíuMánuðir/@ns1:AðrirGjaldmiðlar" xmlDataType="decimal"/>
    </xmlCellPr>
  </singleXmlCell>
  <singleXmlCell id="1001" r="N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NíuMánuðirTilEittÁr/@ns1:ISK" xmlDataType="decimal"/>
    </xmlCellPr>
  </singleXmlCell>
  <singleXmlCell id="1002" r="O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NíuMánuðirTilEittÁr/@ns1:AðrirGjaldmiðlar" xmlDataType="decimal"/>
    </xmlCellPr>
  </singleXmlCell>
  <singleXmlCell id="1003" r="P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EittTilÞrjúÁr/@ns1:ISK" xmlDataType="decimal"/>
    </xmlCellPr>
  </singleXmlCell>
  <singleXmlCell id="1004" r="Q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EittTilÞrjúÁr/@ns1:AðrirGjaldmiðlar" xmlDataType="decimal"/>
    </xmlCellPr>
  </singleXmlCell>
  <singleXmlCell id="1005" r="R74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LengraEnÞrjúÁr/@ns1:ISK" xmlDataType="decimal"/>
    </xmlCellPr>
  </singleXmlCell>
  <singleXmlCell id="1006" r="S74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argerThanEqual1YearFull/ns1:LengraEnÞrjúÁr/@ns1:AðrirGjaldmiðlar" xmlDataType="decimal"/>
    </xmlCellPr>
  </singleXmlCell>
  <singleXmlCell id="1007" r="H76" connectionId="0">
    <xmlCellPr id="1" uniqueName="ns1:ISK">
      <xmlPr mapId="1" xpath="/ns1:NSFRS/ns1:Gögn/ns1:NauðsynlegStöðugFjármögnun/ns1:LiðirÁEfnahagsreikningi/ns1:SecuritiesEligibleForLevel2BOfTheLcrStockOfLiquidAssets/ns1:UnencumberedFull/ns1:MinnaEnÞrírMán/@ns1:ISK" xmlDataType="decimal"/>
    </xmlCellPr>
  </singleXmlCell>
  <singleXmlCell id="1008" r="I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MinnaEnÞrírMán/@ns1:AðrirGjaldmiðlar" xmlDataType="decimal"/>
    </xmlCellPr>
  </singleXmlCell>
  <singleXmlCell id="1009" r="J76" connectionId="0">
    <xmlCellPr id="1" uniqueName="ns1:ISK">
      <xmlPr mapId="1" xpath="/ns1:NSFRS/ns1:Gögn/ns1:NauðsynlegStöðugFjármögnun/ns1:LiðirÁEfnahagsreikningi/ns1:SecuritiesEligibleForLevel2BOfTheLcrStockOfLiquidAssets/ns1:UnencumberedFull/ns1:ÞrírTilSexMánuðir/@ns1:ISK" xmlDataType="decimal"/>
    </xmlCellPr>
  </singleXmlCell>
  <singleXmlCell id="1010" r="K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ÞrírTilSexMánuðir/@ns1:AðrirGjaldmiðlar" xmlDataType="decimal"/>
    </xmlCellPr>
  </singleXmlCell>
  <singleXmlCell id="1011" r="L76" connectionId="0">
    <xmlCellPr id="1" uniqueName="ns1:ISK">
      <xmlPr mapId="1" xpath="/ns1:NSFRS/ns1:Gögn/ns1:NauðsynlegStöðugFjármögnun/ns1:LiðirÁEfnahagsreikningi/ns1:SecuritiesEligibleForLevel2BOfTheLcrStockOfLiquidAssets/ns1:UnencumberedFull/ns1:SexTilNíuMánuðir/@ns1:ISK" xmlDataType="decimal"/>
    </xmlCellPr>
  </singleXmlCell>
  <singleXmlCell id="1012" r="M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SexTilNíuMánuðir/@ns1:AðrirGjaldmiðlar" xmlDataType="decimal"/>
    </xmlCellPr>
  </singleXmlCell>
  <singleXmlCell id="1013" r="N76" connectionId="0">
    <xmlCellPr id="1" uniqueName="ns1:ISK">
      <xmlPr mapId="1" xpath="/ns1:NSFRS/ns1:Gögn/ns1:NauðsynlegStöðugFjármögnun/ns1:LiðirÁEfnahagsreikningi/ns1:SecuritiesEligibleForLevel2BOfTheLcrStockOfLiquidAssets/ns1:UnencumberedFull/ns1:NíuMánuðirTilEittÁr/@ns1:ISK" xmlDataType="decimal"/>
    </xmlCellPr>
  </singleXmlCell>
  <singleXmlCell id="1014" r="O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NíuMánuðirTilEittÁr/@ns1:AðrirGjaldmiðlar" xmlDataType="decimal"/>
    </xmlCellPr>
  </singleXmlCell>
  <singleXmlCell id="1015" r="P76" connectionId="0">
    <xmlCellPr id="1" uniqueName="ns1:ISK">
      <xmlPr mapId="1" xpath="/ns1:NSFRS/ns1:Gögn/ns1:NauðsynlegStöðugFjármögnun/ns1:LiðirÁEfnahagsreikningi/ns1:SecuritiesEligibleForLevel2BOfTheLcrStockOfLiquidAssets/ns1:UnencumberedFull/ns1:EittTilÞrjúÁr/@ns1:ISK" xmlDataType="decimal"/>
    </xmlCellPr>
  </singleXmlCell>
  <singleXmlCell id="1016" r="Q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EittTilÞrjúÁr/@ns1:AðrirGjaldmiðlar" xmlDataType="decimal"/>
    </xmlCellPr>
  </singleXmlCell>
  <singleXmlCell id="1017" r="R76" connectionId="0">
    <xmlCellPr id="1" uniqueName="ns1:ISK">
      <xmlPr mapId="1" xpath="/ns1:NSFRS/ns1:Gögn/ns1:NauðsynlegStöðugFjármögnun/ns1:LiðirÁEfnahagsreikningi/ns1:SecuritiesEligibleForLevel2BOfTheLcrStockOfLiquidAssets/ns1:UnencumberedFull/ns1:LengraEnÞrjúÁr/@ns1:ISK" xmlDataType="decimal"/>
    </xmlCellPr>
  </singleXmlCell>
  <singleXmlCell id="1018" r="S76" connectionId="0">
    <xmlCellPr id="1" uniqueName="ns1:AðrirGjaldmiðlar">
      <xmlPr mapId="1" xpath="/ns1:NSFRS/ns1:Gögn/ns1:NauðsynlegStöðugFjármögnun/ns1:LiðirÁEfnahagsreikningi/ns1:SecuritiesEligibleForLevel2BOfTheLcrStockOfLiquidAssets/ns1:UnencumberedFull/ns1:LengraEnÞrjúÁr/@ns1:AðrirGjaldmiðlar" xmlDataType="decimal"/>
    </xmlCellPr>
  </singleXmlCell>
  <singleXmlCell id="1043" r="H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MinnaEnÞrírMán/@ns1:ISK" xmlDataType="decimal"/>
    </xmlCellPr>
  </singleXmlCell>
  <singleXmlCell id="1044" r="I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MinnaEnÞrírMán/@ns1:AðrirGjaldmiðlar" xmlDataType="decimal"/>
    </xmlCellPr>
  </singleXmlCell>
  <singleXmlCell id="1045" r="J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ÞrírTilSexMánuðir/@ns1:ISK" xmlDataType="decimal"/>
    </xmlCellPr>
  </singleXmlCell>
  <singleXmlCell id="1046" r="K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ÞrírTilSexMánuðir/@ns1:AðrirGjaldmiðlar" xmlDataType="decimal"/>
    </xmlCellPr>
  </singleXmlCell>
  <singleXmlCell id="1047" r="L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SexTilNíuMánuðir/@ns1:ISK" xmlDataType="decimal"/>
    </xmlCellPr>
  </singleXmlCell>
  <singleXmlCell id="1048" r="M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SexTilNíuMánuðir/@ns1:AðrirGjaldmiðlar" xmlDataType="decimal"/>
    </xmlCellPr>
  </singleXmlCell>
  <singleXmlCell id="1049" r="N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NíuMánuðirTilEittÁr/@ns1:ISK" xmlDataType="decimal"/>
    </xmlCellPr>
  </singleXmlCell>
  <singleXmlCell id="1050" r="O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NíuMánuðirTilEittÁr/@ns1:AðrirGjaldmiðlar" xmlDataType="decimal"/>
    </xmlCellPr>
  </singleXmlCell>
  <singleXmlCell id="1051" r="P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EittTilÞrjúÁr/@ns1:ISK" xmlDataType="decimal"/>
    </xmlCellPr>
  </singleXmlCell>
  <singleXmlCell id="1052" r="Q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EittTilÞrjúÁr/@ns1:AðrirGjaldmiðlar" xmlDataType="decimal"/>
    </xmlCellPr>
  </singleXmlCell>
  <singleXmlCell id="1053" r="R80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LengraEnÞrjúÁr/@ns1:ISK" xmlDataType="decimal"/>
    </xmlCellPr>
  </singleXmlCell>
  <singleXmlCell id="1054" r="S80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argerThanEqual1YearFull/ns1:LengraEnÞrjúÁr/@ns1:AðrirGjaldmiðlar" xmlDataType="decimal"/>
    </xmlCellPr>
  </singleXmlCell>
  <singleXmlCell id="1055" r="H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MinnaEnÞrírMán/@ns1:ISK" xmlDataType="decimal"/>
    </xmlCellPr>
  </singleXmlCell>
  <singleXmlCell id="1056" r="I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MinnaEnÞrírMán/@ns1:AðrirGjaldmiðlar" xmlDataType="decimal"/>
    </xmlCellPr>
  </singleXmlCell>
  <singleXmlCell id="1057" r="J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ÞrírTilSexMánuðir/@ns1:ISK" xmlDataType="decimal"/>
    </xmlCellPr>
  </singleXmlCell>
  <singleXmlCell id="1058" r="K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ÞrírTilSexMánuðir/@ns1:AðrirGjaldmiðlar" xmlDataType="decimal"/>
    </xmlCellPr>
  </singleXmlCell>
  <singleXmlCell id="1059" r="L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SexTilNíuMánuðir/@ns1:ISK" xmlDataType="decimal"/>
    </xmlCellPr>
  </singleXmlCell>
  <singleXmlCell id="1060" r="M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SexTilNíuMánuðir/@ns1:AðrirGjaldmiðlar" xmlDataType="decimal"/>
    </xmlCellPr>
  </singleXmlCell>
  <singleXmlCell id="1061" r="N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NíuMánuðirTilEittÁr/@ns1:ISK" xmlDataType="decimal"/>
    </xmlCellPr>
  </singleXmlCell>
  <singleXmlCell id="1062" r="O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NíuMánuðirTilEittÁr/@ns1:AðrirGjaldmiðlar" xmlDataType="decimal"/>
    </xmlCellPr>
  </singleXmlCell>
  <singleXmlCell id="1063" r="P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EittTilÞrjúÁr/@ns1:ISK" xmlDataType="decimal"/>
    </xmlCellPr>
  </singleXmlCell>
  <singleXmlCell id="1064" r="Q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EittTilÞrjúÁr/@ns1:AðrirGjaldmiðlar" xmlDataType="decimal"/>
    </xmlCellPr>
  </singleXmlCell>
  <singleXmlCell id="1065" r="R84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LengraEnÞrjúÁr/@ns1:ISK" xmlDataType="decimal"/>
    </xmlCellPr>
  </singleXmlCell>
  <singleXmlCell id="1066" r="S84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ShorterThan6MonthsFull/ns1:LengraEnÞrjúÁr/@ns1:AðrirGjaldmiðlar" xmlDataType="decimal"/>
    </xmlCellPr>
  </singleXmlCell>
  <singleXmlCell id="1071" r="P115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6MonthsToShorterThan1Year/ns1:EittTilÞrjúÁr/@ns1:ISK" xmlDataType="decimal"/>
    </xmlCellPr>
  </singleXmlCell>
  <singleXmlCell id="1072" r="Q115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6MonthsToShorterThan1Year/ns1:EittTilÞrjúÁr/@ns1:AðrirGjaldmiðlar" xmlDataType="decimal"/>
    </xmlCellPr>
  </singleXmlCell>
  <singleXmlCell id="1073" r="R115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6MonthsToShorterThan1Year/ns1:LengraEnÞrjúÁr/@ns1:ISK" xmlDataType="decimal"/>
    </xmlCellPr>
  </singleXmlCell>
  <singleXmlCell id="1074" r="S115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Equal6MonthsToShorterThan1Year/ns1:LengraEnÞrjúÁr/@ns1:AðrirGjaldmiðlar" xmlDataType="decimal"/>
    </xmlCellPr>
  </singleXmlCell>
  <singleXmlCell id="1075" r="H167" connectionId="0">
    <xmlCellPr id="1" uniqueName="ns1:ISK">
      <xmlPr mapId="1" xpath="/ns1:NSFRS/ns1:Gögn/ns1:Niðurstaða/ns1:NettóGjaldeyriseignirSkv.ReglumUmGjaldeyrisjöfnuðEfUmframGjaldeyrisskuldir/ns1:MinnaEnÞrírMánISK/@ns1:ISK" xmlDataType="decimal"/>
    </xmlCellPr>
  </singleXmlCell>
  <singleXmlCell id="1076" r="H168" connectionId="0">
    <xmlCellPr id="1" uniqueName="ns1:ISK">
      <xmlPr mapId="1" xpath="/ns1:NSFRS/ns1:Gögn/ns1:Niðurstaða/ns1:NettóGjaldeyrisskuldlirSkv.ReglumUmGjaldeyrisjöfnuðEfUmframGjaldeyriseignir/ns1:MinnaEnÞrírMánISK/@ns1:ISK" xmlDataType="decimal"/>
    </xmlCellPr>
  </singleXmlCell>
  <singleXmlCell id="97" r="H50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MinnaEnÞrírMán/@ns1:ISK" xmlDataType="decimal"/>
    </xmlCellPr>
  </singleXmlCell>
  <singleXmlCell id="98" r="I50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MinnaEnÞrírMán/@ns1:AðrirGjaldmiðlar" xmlDataType="decimal"/>
    </xmlCellPr>
  </singleXmlCell>
  <singleXmlCell id="99" r="J50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ÞrírTilSexMánuðir/@ns1:ISK" xmlDataType="decimal"/>
    </xmlCellPr>
  </singleXmlCell>
  <singleXmlCell id="100" r="K50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ÞrírTilSexMánuðir/@ns1:AðrirGjaldmiðlar" xmlDataType="decimal"/>
    </xmlCellPr>
  </singleXmlCell>
  <singleXmlCell id="101" r="L50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SexTilNíuMánuðir/@ns1:ISK" xmlDataType="decimal"/>
    </xmlCellPr>
  </singleXmlCell>
  <singleXmlCell id="102" r="M50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SexTilNíuMánuðir/@ns1:AðrirGjaldmiðlar" xmlDataType="decimal"/>
    </xmlCellPr>
  </singleXmlCell>
  <singleXmlCell id="103" r="N50" connectionId="0">
    <xmlCellPr id="1" uniqueName="ns1:ISK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NíuMánuðirTilEittÁr/@ns1:ISK" xmlDataType="decimal"/>
    </xmlCellPr>
  </singleXmlCell>
  <singleXmlCell id="104" r="O50" connectionId="0">
    <xmlCellPr id="1" uniqueName="ns1:AðrirGjaldmiðlar">
      <xmlPr mapId="1" xpath="/ns1:NSFRS/ns1:Gögn/ns1:NauðsynlegStöðugFjármögnun/ns1:LiðirÁEfnahagsreikningi/ns1:ShortTermUnsecuredInstrumentsAndTransactionsWithOutstandingMaturitiesOfLargerThanOneYearOfWhichAre/ns1:EncumberedWithCounterpartiesOtherThanCentralBanksOfWhich/ns1:EncumberedForPeriodsLongerThanEqual1Year/ns1:NíuMánuðirTilEittÁr/@ns1:AðrirGjaldmiðlar" xmlDataType="decimal"/>
    </xmlCellPr>
  </singleXmlCell>
  <singleXmlCell id="385" r="H91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MinnaEnÞrírMán/@ns1:ISK" xmlDataType="decimal"/>
    </xmlCellPr>
  </singleXmlCell>
  <singleXmlCell id="386" r="I91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MinnaEnÞrírMán/@ns1:AðrirGjaldmiðlar" xmlDataType="decimal"/>
    </xmlCellPr>
  </singleXmlCell>
  <singleXmlCell id="387" r="J91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ÞrírTilSexMánuðir/@ns1:ISK" xmlDataType="decimal"/>
    </xmlCellPr>
  </singleXmlCell>
  <singleXmlCell id="388" r="K91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ÞrírTilSexMánuðir/@ns1:AðrirGjaldmiðlar" xmlDataType="decimal"/>
    </xmlCellPr>
  </singleXmlCell>
  <singleXmlCell id="389" r="L91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SexTilNíuMánuðir/@ns1:ISK" xmlDataType="decimal"/>
    </xmlCellPr>
  </singleXmlCell>
  <singleXmlCell id="390" r="M91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SexTilNíuMánuðir/@ns1:AðrirGjaldmiðlar" xmlDataType="decimal"/>
    </xmlCellPr>
  </singleXmlCell>
  <singleXmlCell id="391" r="N91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NíuMánuðirTilEittÁr/@ns1:ISK" xmlDataType="decimal"/>
    </xmlCellPr>
  </singleXmlCell>
  <singleXmlCell id="392" r="O91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6MonthsToShorterThan1Year/ns1:NíuMánuðirTilEittÁr/@ns1:AðrirGjaldmiðlar" xmlDataType="decimal"/>
    </xmlCellPr>
  </singleXmlCell>
  <singleXmlCell id="413" r="H92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MinnaEnÞrírMán/@ns1:ISK" xmlDataType="decimal"/>
    </xmlCellPr>
  </singleXmlCell>
  <singleXmlCell id="414" r="I92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MinnaEnÞrírMán/@ns1:AðrirGjaldmiðlar" xmlDataType="decimal"/>
    </xmlCellPr>
  </singleXmlCell>
  <singleXmlCell id="415" r="J92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ÞrírTilSexMánuðir/@ns1:ISK" xmlDataType="decimal"/>
    </xmlCellPr>
  </singleXmlCell>
  <singleXmlCell id="416" r="K92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ÞrírTilSexMánuðir/@ns1:AðrirGjaldmiðlar" xmlDataType="decimal"/>
    </xmlCellPr>
  </singleXmlCell>
  <singleXmlCell id="417" r="L92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SexTilNíuMánuðir/@ns1:ISK" xmlDataType="decimal"/>
    </xmlCellPr>
  </singleXmlCell>
  <singleXmlCell id="418" r="M92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SexTilNíuMánuðir/@ns1:AðrirGjaldmiðlar" xmlDataType="decimal"/>
    </xmlCellPr>
  </singleXmlCell>
  <singleXmlCell id="419" r="N92" connectionId="0">
    <xmlCellPr id="1" uniqueName="ns1:ISK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NíuMánuðirTilEittÁr/@ns1:ISK" xmlDataType="decimal"/>
    </xmlCellPr>
  </singleXmlCell>
  <singleXmlCell id="420" r="O92" connectionId="0">
    <xmlCellPr id="1" uniqueName="ns1:AðrirGjaldmiðlar">
      <xmlPr mapId="1" xpath="/ns1:NSFRS/ns1:Gögn/ns1:NauðsynlegStöðugFjármögnun/ns1:LiðirÁEfnahagsreikningi/ns1:LoansToNonFinancialCorporateClientsWithResidualMaturitiesLargerThanOneYear/ns1:EncumberedWithCounterpartiesOtherThanCentralBanksOfWhich/ns1:EncumberedForPeriodsLongerThanEqual1Year/ns1:NíuMánuðirTilEittÁr/@ns1:AðrirGjaldmiðlar" xmlDataType="decimal"/>
    </xmlCellPr>
  </singleXmlCell>
  <singleXmlCell id="779" r="H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MinnaEnÞrírMán/@ns1:ISK" xmlDataType="decimal"/>
    </xmlCellPr>
  </singleXmlCell>
  <singleXmlCell id="780" r="I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MinnaEnÞrírMán/@ns1:AðrirGjaldmiðlar" xmlDataType="decimal"/>
    </xmlCellPr>
  </singleXmlCell>
  <singleXmlCell id="781" r="J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ÞrírTilSexMánuðir/@ns1:ISK" xmlDataType="decimal"/>
    </xmlCellPr>
  </singleXmlCell>
  <singleXmlCell id="782" r="K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ÞrírTilSexMánuðir/@ns1:AðrirGjaldmiðlar" xmlDataType="decimal"/>
    </xmlCellPr>
  </singleXmlCell>
  <singleXmlCell id="783" r="L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SexTilNíuMánuðir/@ns1:ISK" xmlDataType="decimal"/>
    </xmlCellPr>
  </singleXmlCell>
  <singleXmlCell id="784" r="M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SexTilNíuMánuðir/@ns1:AðrirGjaldmiðlar" xmlDataType="decimal"/>
    </xmlCellPr>
  </singleXmlCell>
  <singleXmlCell id="785" r="N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NíuMánuðirTilEittÁr/@ns1:ISK" xmlDataType="decimal"/>
    </xmlCellPr>
  </singleXmlCell>
  <singleXmlCell id="786" r="O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NíuMánuðirTilEittÁr/@ns1:AðrirGjaldmiðlar" xmlDataType="decimal"/>
    </xmlCellPr>
  </singleXmlCell>
  <singleXmlCell id="787" r="P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EittTilÞrjúÁr/@ns1:ISK" xmlDataType="decimal"/>
    </xmlCellPr>
  </singleXmlCell>
  <singleXmlCell id="788" r="Q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EittTilÞrjúÁr/@ns1:AðrirGjaldmiðlar" xmlDataType="decimal"/>
    </xmlCellPr>
  </singleXmlCell>
  <singleXmlCell id="849" r="R78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LengraEnÞrjúÁr/@ns1:ISK" xmlDataType="decimal"/>
    </xmlCellPr>
  </singleXmlCell>
  <singleXmlCell id="850" r="S78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ShorterThan6MonthsFull/ns1:LengraEnÞrjúÁr/@ns1:AðrirGjaldmiðlar" xmlDataType="decimal"/>
    </xmlCellPr>
  </singleXmlCell>
  <singleXmlCell id="851" r="P114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6MonthsLongerThanYear/ns1:EittTilÞrjúÁr/@ns1:ISK" xmlDataType="decimal"/>
    </xmlCellPr>
  </singleXmlCell>
  <singleXmlCell id="852" r="Q114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6MonthsLongerThanYear/ns1:EittTilÞrjúÁr/@ns1:AðrirGjaldmiðlar" xmlDataType="decimal"/>
    </xmlCellPr>
  </singleXmlCell>
  <singleXmlCell id="853" r="R114" connectionId="0">
    <xmlCellPr id="1" uniqueName="ns1:ISK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6MonthsLongerThanYear/ns1:LengraEnÞrjúÁr/@ns1:ISK" xmlDataType="decimal"/>
    </xmlCellPr>
  </singleXmlCell>
  <singleXmlCell id="854" r="S114" connectionId="0">
    <xmlCellPr id="1" uniqueName="ns1:AðrirGjaldmiðlar">
      <xmlPr mapId="1" xpath="/ns1:NSFRS/ns1:Gögn/ns1:NauðsynlegStöðugFjármögnun/ns1:LiðirÁEfnahagsreikningi/ns1:OtherLoansExcludingLoansToFinancialInsitutionsWithAResidualMaturityOfOneYearOrGreaterThatWouldQualifyForThe35PercentOrLowerRiskWeightUnderTheBaselIiStandardisedApproachForCreditRisk/ns1:EncumberedWithCounterpartiesOtherThanCentralBanksOfWhichLongerThanYear/ns1:EncumberedForPeriodsLargerThan6MonthsLongerThanYear/ns1:LengraEnÞrjúÁr/@ns1:AðrirGjaldmiðlar" xmlDataType="decimal"/>
    </xmlCellPr>
  </singleXmlCell>
  <singleXmlCell id="855" r="P132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6MonthsLongerThanYear/ns1:EittTilÞrjúÁr/@ns1:ISK" xmlDataType="decimal"/>
    </xmlCellPr>
  </singleXmlCell>
  <singleXmlCell id="856" r="Q132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6MonthsLongerThanYear/ns1:EittTilÞrjúÁr/@ns1:AðrirGjaldmiðlar" xmlDataType="decimal"/>
    </xmlCellPr>
  </singleXmlCell>
  <singleXmlCell id="857" r="R132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6MonthsLongerThanYear/ns1:LengraEnÞrjúÁr/@ns1:ISK" xmlDataType="decimal"/>
    </xmlCellPr>
  </singleXmlCell>
  <singleXmlCell id="858" r="S132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6MonthsLongerThanYear/ns1:LengraEnÞrjúÁr/@ns1:AðrirGjaldmiðlar" xmlDataType="decimal"/>
    </xmlCellPr>
  </singleXmlCell>
  <singleXmlCell id="859" r="P133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Equal6MonthsToShorterThan1Year/ns1:EittTilÞrjúÁr/@ns1:ISK" xmlDataType="decimal"/>
    </xmlCellPr>
  </singleXmlCell>
  <singleXmlCell id="860" r="Q133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Equal6MonthsToShorterThan1Year/ns1:EittTilÞrjúÁr/@ns1:AðrirGjaldmiðlar" xmlDataType="decimal"/>
    </xmlCellPr>
  </singleXmlCell>
  <singleXmlCell id="861" r="R133" connectionId="0">
    <xmlCellPr id="1" uniqueName="ns1:ISK">
      <xmlPr mapId="1" xpath="/ns1:NSFRS/ns1:Gögn/ns1:NauðsynlegStöðugFjármögnun/ns1:LiðirÁEfnahagsreikningi/ns1:NonHqlaExchangeTradedEquities/ns1:EncumberedWithCounterpartiesOtherThanCentralBanksOfWhichLongerThanYear/ns1:EncumberedForPeriodsLargerThanEqual6MonthsToShorterThan1Year/ns1:LengraEnÞrjúÁr/@ns1:ISK" xmlDataType="decimal"/>
    </xmlCellPr>
  </singleXmlCell>
  <singleXmlCell id="862" r="S133" connectionId="0">
    <xmlCellPr id="1" uniqueName="ns1:AðrirGjaldmiðlar">
      <xmlPr mapId="1" xpath="/ns1:NSFRS/ns1:Gögn/ns1:NauðsynlegStöðugFjármögnun/ns1:LiðirÁEfnahagsreikningi/ns1:NonHqlaExchangeTradedEquities/ns1:EncumberedWithCounterpartiesOtherThanCentralBanksOfWhichLongerThanYear/ns1:EncumberedForPeriodsLargerThanEqual6MonthsToShorterThan1Year/ns1:LengraEnÞrjúÁr/@ns1:AðrirGjaldmiðlar" xmlDataType="decimal"/>
    </xmlCellPr>
  </singleXmlCell>
  <singleXmlCell id="863" r="P145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Equal6MonthsToShorterThan1Year/ns1:EittTilÞrjúÁr/@ns1:ISK" xmlDataType="decimal"/>
    </xmlCellPr>
  </singleXmlCell>
  <singleXmlCell id="864" r="Q145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Equal6MonthsToShorterThan1Year/ns1:EittTilÞrjúÁr/@ns1:AðrirGjaldmiðlar" xmlDataType="decimal"/>
    </xmlCellPr>
  </singleXmlCell>
  <singleXmlCell id="865" r="R145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Equal6MonthsToShorterThan1Year/ns1:LengraEnÞrjúÁr/@ns1:ISK" xmlDataType="decimal"/>
    </xmlCellPr>
  </singleXmlCell>
  <singleXmlCell id="866" r="S145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Equal6MonthsToShorterThan1Year/ns1:LengraEnÞrjúÁr/@ns1:AðrirGjaldmiðlar" xmlDataType="decimal"/>
    </xmlCellPr>
  </singleXmlCell>
  <singleXmlCell id="867" r="P144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6MonthsLongerThanYear/ns1:EittTilÞrjúÁr/@ns1:ISK" xmlDataType="decimal"/>
    </xmlCellPr>
  </singleXmlCell>
  <singleXmlCell id="868" r="Q144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6MonthsLongerThanYear/ns1:EittTilÞrjúÁr/@ns1:AðrirGjaldmiðlar" xmlDataType="decimal"/>
    </xmlCellPr>
  </singleXmlCell>
  <singleXmlCell id="869" r="R144" connectionId="0">
    <xmlCellPr id="1" uniqueName="ns1:ISK">
      <xmlPr mapId="1" xpath="/ns1:NSFRS/ns1:Gögn/ns1:NauðsynlegStöðugFjármögnun/ns1:LiðirÁEfnahagsreikningi/ns1:GoldAndOtherPhysicalTradedCommodities/ns1:EncumberedWithCounterpartiesOtherThanCentralBanksOfWhichLongerThanYear/ns1:EncumberedForPeriodsLargerThan6MonthsLongerThanYear/ns1:LengraEnÞrjúÁr/@ns1:ISK" xmlDataType="decimal"/>
    </xmlCellPr>
  </singleXmlCell>
  <singleXmlCell id="870" r="S144" connectionId="0">
    <xmlCellPr id="1" uniqueName="ns1:AðrirGjaldmiðlar">
      <xmlPr mapId="1" xpath="/ns1:NSFRS/ns1:Gögn/ns1:NauðsynlegStöðugFjármögnun/ns1:LiðirÁEfnahagsreikningi/ns1:GoldAndOtherPhysicalTradedCommodities/ns1:EncumberedWithCounterpartiesOtherThanCentralBanksOfWhichLongerThanYear/ns1:EncumberedForPeriodsLargerThan6MonthsLongerThanYear/ns1:LengraEnÞrjúÁr/@ns1:AðrirGjaldmiðlar" xmlDataType="decimal"/>
    </xmlCellPr>
  </singleXmlCell>
  <singleXmlCell id="883" r="H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MinnaEnÞrírMán/@ns1:ISK" xmlDataType="decimal"/>
    </xmlCellPr>
  </singleXmlCell>
  <singleXmlCell id="884" r="I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MinnaEnÞrírMán/@ns1:AðrirGjaldmiðlar" xmlDataType="decimal"/>
    </xmlCellPr>
  </singleXmlCell>
  <singleXmlCell id="885" r="J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ÞrírTilSexMánuðir/@ns1:ISK" xmlDataType="decimal"/>
    </xmlCellPr>
  </singleXmlCell>
  <singleXmlCell id="886" r="K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ÞrírTilSexMánuðir/@ns1:AðrirGjaldmiðlar" xmlDataType="decimal"/>
    </xmlCellPr>
  </singleXmlCell>
  <singleXmlCell id="887" r="L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SexTilNíuMánuðir/@ns1:ISK" xmlDataType="decimal"/>
    </xmlCellPr>
  </singleXmlCell>
  <singleXmlCell id="888" r="M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SexTilNíuMánuðir/@ns1:AðrirGjaldmiðlar" xmlDataType="decimal"/>
    </xmlCellPr>
  </singleXmlCell>
  <singleXmlCell id="889" r="N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NíuMánuðirTilEittÁr/@ns1:ISK" xmlDataType="decimal"/>
    </xmlCellPr>
  </singleXmlCell>
  <singleXmlCell id="890" r="O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NíuMánuðirTilEittÁr/@ns1:AðrirGjaldmiðlar" xmlDataType="decimal"/>
    </xmlCellPr>
  </singleXmlCell>
  <singleXmlCell id="891" r="P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EittTilÞrjúÁr/@ns1:ISK" xmlDataType="decimal"/>
    </xmlCellPr>
  </singleXmlCell>
  <singleXmlCell id="892" r="Q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EittTilÞrjúÁr/@ns1:AðrirGjaldmiðlar" xmlDataType="decimal"/>
    </xmlCellPr>
  </singleXmlCell>
  <singleXmlCell id="893" r="R73" connectionId="0">
    <xmlCellPr id="1" uniqueName="ns1:ISK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LengraEnÞrjúÁr/@ns1:ISK" xmlDataType="decimal"/>
    </xmlCellPr>
  </singleXmlCell>
  <singleXmlCell id="894" r="S73" connectionId="0">
    <xmlCellPr id="1" uniqueName="ns1:AðrirGjaldmiðlar">
      <xmlPr mapId="1" xpath="/ns1:NSFRS/ns1:Gögn/ns1:NauðsynlegStöðugFjármögnun/ns1:LiðirÁEfnahagsreikningi/ns1:SecuritiesEligibleForLevel2AOfTheLcrStockOfLiquidAssets/ns1:EncumberedWithCounterpartiesOtherThanCentralBanksOfWhichFull/ns1:EncumberedForPeriodsLongerThanEqual6MonthsToShorterThan1YearFull/ns1:LengraEnÞrjúÁr/@ns1:AðrirGjaldmiðlar" xmlDataType="decimal"/>
    </xmlCellPr>
  </singleXmlCell>
  <singleXmlCell id="895" r="H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MinnaEnÞrírMán/@ns1:ISK" xmlDataType="decimal"/>
    </xmlCellPr>
  </singleXmlCell>
  <singleXmlCell id="896" r="I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MinnaEnÞrírMán/@ns1:AðrirGjaldmiðlar" xmlDataType="decimal"/>
    </xmlCellPr>
  </singleXmlCell>
  <singleXmlCell id="897" r="J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ÞrírTilSexMánuðir/@ns1:ISK" xmlDataType="decimal"/>
    </xmlCellPr>
  </singleXmlCell>
  <singleXmlCell id="898" r="K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ÞrírTilSexMánuðir/@ns1:AðrirGjaldmiðlar" xmlDataType="decimal"/>
    </xmlCellPr>
  </singleXmlCell>
  <singleXmlCell id="899" r="L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SexTilNíuMánuðir/@ns1:ISK" xmlDataType="decimal"/>
    </xmlCellPr>
  </singleXmlCell>
  <singleXmlCell id="900" r="M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SexTilNíuMánuðir/@ns1:AðrirGjaldmiðlar" xmlDataType="decimal"/>
    </xmlCellPr>
  </singleXmlCell>
  <singleXmlCell id="901" r="N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NíuMánuðirTilEittÁr/@ns1:ISK" xmlDataType="decimal"/>
    </xmlCellPr>
  </singleXmlCell>
  <singleXmlCell id="902" r="O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NíuMánuðirTilEittÁr/@ns1:AðrirGjaldmiðlar" xmlDataType="decimal"/>
    </xmlCellPr>
  </singleXmlCell>
  <singleXmlCell id="903" r="P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EittTilÞrjúÁr/@ns1:ISK" xmlDataType="decimal"/>
    </xmlCellPr>
  </singleXmlCell>
  <singleXmlCell id="904" r="Q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EittTilÞrjúÁr/@ns1:AðrirGjaldmiðlar" xmlDataType="decimal"/>
    </xmlCellPr>
  </singleXmlCell>
  <singleXmlCell id="905" r="R79" connectionId="0">
    <xmlCellPr id="1" uniqueName="ns1:ISK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LengraEnÞrjúÁr/@ns1:ISK" xmlDataType="decimal"/>
    </xmlCellPr>
  </singleXmlCell>
  <singleXmlCell id="906" r="S79" connectionId="0">
    <xmlCellPr id="1" uniqueName="ns1:AðrirGjaldmiðlar">
      <xmlPr mapId="1" xpath="/ns1:NSFRS/ns1:Gögn/ns1:NauðsynlegStöðugFjármögnun/ns1:LiðirÁEfnahagsreikningi/ns1:SecuritiesEligibleForLevel2BOfTheLcrStockOfLiquidAssets/ns1:EncumberedWithCounterpartiesOtherThanCentralBanksOfWhichFull/ns1:EncumberedForPeriodsLongerThanEqual6MonthsToShorterThan1YearFull/ns1:LengraEnÞrjúÁr/@ns1:AðrirGjaldmiðlar" xmlDataType="decimal"/>
    </xmlCellPr>
  </singleXmlCell>
  <singleXmlCell id="907" r="H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MinnaEnÞrírMán/@ns1:ISK" xmlDataType="decimal"/>
    </xmlCellPr>
  </singleXmlCell>
  <singleXmlCell id="908" r="I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MinnaEnÞrírMán/@ns1:AðrirGjaldmiðlar" xmlDataType="decimal"/>
    </xmlCellPr>
  </singleXmlCell>
  <singleXmlCell id="909" r="J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ÞrírTilSexMánuðir/@ns1:ISK" xmlDataType="decimal"/>
    </xmlCellPr>
  </singleXmlCell>
  <singleXmlCell id="910" r="K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ÞrírTilSexMánuðir/@ns1:AðrirGjaldmiðlar" xmlDataType="decimal"/>
    </xmlCellPr>
  </singleXmlCell>
  <singleXmlCell id="911" r="L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SexTilNíuMánuðir/@ns1:ISK" xmlDataType="decimal"/>
    </xmlCellPr>
  </singleXmlCell>
  <singleXmlCell id="912" r="M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SexTilNíuMánuðir/@ns1:AðrirGjaldmiðlar" xmlDataType="decimal"/>
    </xmlCellPr>
  </singleXmlCell>
  <singleXmlCell id="913" r="N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NíuMánuðirTilEittÁr/@ns1:ISK" xmlDataType="decimal"/>
    </xmlCellPr>
  </singleXmlCell>
  <singleXmlCell id="914" r="O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NíuMánuðirTilEittÁr/@ns1:AðrirGjaldmiðlar" xmlDataType="decimal"/>
    </xmlCellPr>
  </singleXmlCell>
  <singleXmlCell id="915" r="P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EittTilÞrjúÁr/@ns1:ISK" xmlDataType="decimal"/>
    </xmlCellPr>
  </singleXmlCell>
  <singleXmlCell id="916" r="Q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EittTilÞrjúÁr/@ns1:AðrirGjaldmiðlar" xmlDataType="decimal"/>
    </xmlCellPr>
  </singleXmlCell>
  <singleXmlCell id="917" r="R85" connectionId="0">
    <xmlCellPr id="1" uniqueName="ns1:ISK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LengraEnÞrjúÁr/@ns1:ISK" xmlDataType="decimal"/>
    </xmlCellPr>
  </singleXmlCell>
  <singleXmlCell id="918" r="S85" connectionId="0">
    <xmlCellPr id="1" uniqueName="ns1:AðrirGjaldmiðlar">
      <xmlPr mapId="1" xpath="/ns1:NSFRS/ns1:Gögn/ns1:NauðsynlegStöðugFjármögnun/ns1:LiðirÁEfnahagsreikningi/ns1:DepositsHeldAtFinancialInstitutionsForOperationalPurposes/ns1:EncumberedWithCounterpartiesOtherThanCentralBanksOfWhichFull/ns1:EncumberedForPeriodsLongerThanEqual6MonthsToShorterThan1YearFull/ns1:LengraEnÞrjúÁr/@ns1:AðrirGjaldmiðlar" xmlDataType="decimal"/>
    </xmlCellPr>
  </singleXmlCell>
  <singleXmlCell id="919" r="H120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MinnaEnÞrírMán/@ns1:ISK" xmlDataType="decimal"/>
    </xmlCellPr>
  </singleXmlCell>
  <singleXmlCell id="920" r="I120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MinnaEnÞrírMán/@ns1:AðrirGjaldmiðlar" xmlDataType="decimal"/>
    </xmlCellPr>
  </singleXmlCell>
  <singleXmlCell id="921" r="J120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ÞrírTilSexMánuðir/@ns1:ISK" xmlDataType="decimal"/>
    </xmlCellPr>
  </singleXmlCell>
  <singleXmlCell id="922" r="K120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ÞrírTilSexMánuðir/@ns1:AðrirGjaldmiðlar" xmlDataType="decimal"/>
    </xmlCellPr>
  </singleXmlCell>
  <singleXmlCell id="923" r="L120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SexTilNíuMánuðir/@ns1:ISK" xmlDataType="decimal"/>
    </xmlCellPr>
  </singleXmlCell>
  <singleXmlCell id="924" r="M120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SexTilNíuMánuðir/@ns1:AðrirGjaldmiðlar" xmlDataType="decimal"/>
    </xmlCellPr>
  </singleXmlCell>
  <singleXmlCell id="925" r="N120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NíuMánuðirTilEittÁr/@ns1:ISK" xmlDataType="decimal"/>
    </xmlCellPr>
  </singleXmlCell>
  <singleXmlCell id="926" r="O120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ShorterThan6Months/ns1:NíuMánuðirTilEittÁr/@ns1:AðrirGjaldmiðlar" xmlDataType="decimal"/>
    </xmlCellPr>
  </singleXmlCell>
  <singleXmlCell id="927" r="H121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MinnaEnÞrírMán/@ns1:ISK" xmlDataType="decimal"/>
    </xmlCellPr>
  </singleXmlCell>
  <singleXmlCell id="928" r="I121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MinnaEnÞrírMán/@ns1:AðrirGjaldmiðlar" xmlDataType="decimal"/>
    </xmlCellPr>
  </singleXmlCell>
  <singleXmlCell id="929" r="J121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ÞrírTilSexMánuðir/@ns1:ISK" xmlDataType="decimal"/>
    </xmlCellPr>
  </singleXmlCell>
  <singleXmlCell id="930" r="K121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ÞrírTilSexMánuðir/@ns1:AðrirGjaldmiðlar" xmlDataType="decimal"/>
    </xmlCellPr>
  </singleXmlCell>
  <singleXmlCell id="931" r="L121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SexTilNíuMánuðir/@ns1:ISK" xmlDataType="decimal"/>
    </xmlCellPr>
  </singleXmlCell>
  <singleXmlCell id="932" r="M121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SexTilNíuMánuðir/@ns1:AðrirGjaldmiðlar" xmlDataType="decimal"/>
    </xmlCellPr>
  </singleXmlCell>
  <singleXmlCell id="933" r="N121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NíuMánuðirTilEittÁr/@ns1:ISK" xmlDataType="decimal"/>
    </xmlCellPr>
  </singleXmlCell>
  <singleXmlCell id="934" r="O121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6MonthsToShorterThan1Year/ns1:NíuMánuðirTilEittÁr/@ns1:AðrirGjaldmiðlar" xmlDataType="decimal"/>
    </xmlCellPr>
  </singleXmlCell>
  <singleXmlCell id="947" r="H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MinnaEnÞrírMán/@ns1:ISK" xmlDataType="decimal"/>
    </xmlCellPr>
  </singleXmlCell>
  <singleXmlCell id="948" r="I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MinnaEnÞrírMán/@ns1:AðrirGjaldmiðlar" xmlDataType="decimal"/>
    </xmlCellPr>
  </singleXmlCell>
  <singleXmlCell id="949" r="J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ÞrírTilSexMánuðir/@ns1:ISK" xmlDataType="decimal"/>
    </xmlCellPr>
  </singleXmlCell>
  <singleXmlCell id="950" r="K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ÞrírTilSexMánuðir/@ns1:AðrirGjaldmiðlar" xmlDataType="decimal"/>
    </xmlCellPr>
  </singleXmlCell>
  <singleXmlCell id="951" r="L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SexTilNíuMánuðir/@ns1:ISK" xmlDataType="decimal"/>
    </xmlCellPr>
  </singleXmlCell>
  <singleXmlCell id="952" r="M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SexTilNíuMánuðir/@ns1:AðrirGjaldmiðlar" xmlDataType="decimal"/>
    </xmlCellPr>
  </singleXmlCell>
  <singleXmlCell id="953" r="N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NíuMánuðirTilEittÁr/@ns1:ISK" xmlDataType="decimal"/>
    </xmlCellPr>
  </singleXmlCell>
  <singleXmlCell id="954" r="O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NíuMánuðirTilEittÁr/@ns1:AðrirGjaldmiðlar" xmlDataType="decimal"/>
    </xmlCellPr>
  </singleXmlCell>
  <singleXmlCell id="955" r="P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EittTilÞrjúÁr/@ns1:ISK" xmlDataType="decimal"/>
    </xmlCellPr>
  </singleXmlCell>
  <singleXmlCell id="956" r="Q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EittTilÞrjúÁr/@ns1:AðrirGjaldmiðlar" xmlDataType="decimal"/>
    </xmlCellPr>
  </singleXmlCell>
  <singleXmlCell id="957" r="R126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LengraEnÞrjúÁr/@ns1:ISK" xmlDataType="decimal"/>
    </xmlCellPr>
  </singleXmlCell>
  <singleXmlCell id="958" r="S126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ShorterThan6MonthsFull/ns1:LengraEnÞrjúÁr/@ns1:AðrirGjaldmiðlar" xmlDataType="decimal"/>
    </xmlCellPr>
  </singleXmlCell>
  <singleXmlCell id="983" r="H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MinnaEnÞrírMán/@ns1:ISK" xmlDataType="decimal"/>
    </xmlCellPr>
  </singleXmlCell>
  <singleXmlCell id="984" r="I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MinnaEnÞrírMán/@ns1:AðrirGjaldmiðlar" xmlDataType="decimal"/>
    </xmlCellPr>
  </singleXmlCell>
  <singleXmlCell id="985" r="J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ÞrírTilSexMánuðir/@ns1:ISK" xmlDataType="decimal"/>
    </xmlCellPr>
  </singleXmlCell>
  <singleXmlCell id="986" r="K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ÞrírTilSexMánuðir/@ns1:AðrirGjaldmiðlar" xmlDataType="decimal"/>
    </xmlCellPr>
  </singleXmlCell>
  <singleXmlCell id="987" r="L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SexTilNíuMánuðir/@ns1:ISK" xmlDataType="decimal"/>
    </xmlCellPr>
  </singleXmlCell>
  <singleXmlCell id="988" r="M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SexTilNíuMánuðir/@ns1:AðrirGjaldmiðlar" xmlDataType="decimal"/>
    </xmlCellPr>
  </singleXmlCell>
  <singleXmlCell id="989" r="N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NíuMánuðirTilEittÁr/@ns1:ISK" xmlDataType="decimal"/>
    </xmlCellPr>
  </singleXmlCell>
  <singleXmlCell id="990" r="O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NíuMánuðirTilEittÁr/@ns1:AðrirGjaldmiðlar" xmlDataType="decimal"/>
    </xmlCellPr>
  </singleXmlCell>
  <singleXmlCell id="991" r="P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EittTilÞrjúÁr/@ns1:ISK" xmlDataType="decimal"/>
    </xmlCellPr>
  </singleXmlCell>
  <singleXmlCell id="992" r="Q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EittTilÞrjúÁr/@ns1:AðrirGjaldmiðlar" xmlDataType="decimal"/>
    </xmlCellPr>
  </singleXmlCell>
  <singleXmlCell id="993" r="R127" connectionId="0">
    <xmlCellPr id="1" uniqueName="ns1:ISK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LengraEnÞrjúÁr/@ns1:ISK" xmlDataType="decimal"/>
    </xmlCellPr>
  </singleXmlCell>
  <singleXmlCell id="994" r="S127" connectionId="0">
    <xmlCellPr id="1" uniqueName="ns1:AðrirGjaldmiðlar">
      <xmlPr mapId="1" xpath="/ns1:NSFRS/ns1:Gögn/ns1:NauðsynlegStöðugFjármögnun/ns1:LiðirÁEfnahagsreikningi/ns1:PerformingLoansExceptLoansToFinancialInstitutionsAndLoansReportedInAboveCategoriesWithRiskWeightsGreaterThan35PercentUnderTheBaselIiStandardisedApproachForCreditRisk/ns1:EncumberedWithCounterpartiesOtherThanCentralBanksOfWhichFull/ns1:EncumberedForPeriodsLongerThanEqual6MonthsToShorterThan1YearFull/ns1:LengraEnÞrjúÁr/@ns1:AðrirGjaldmiðlar" xmlDataType="decimal"/>
    </xmlCellPr>
  </singleXmlCell>
  <singleXmlCell id="1098" r="H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MinnaEnÞrírMán/@ns1:ISK" xmlDataType="decimal"/>
    </xmlCellPr>
  </singleXmlCell>
  <singleXmlCell id="1099" r="I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MinnaEnÞrírMán/@ns1:AðrirGjaldmiðlar" xmlDataType="decimal"/>
    </xmlCellPr>
  </singleXmlCell>
  <singleXmlCell id="1100" r="J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ÞrírTilSexMánuðir/@ns1:ISK" xmlDataType="decimal"/>
    </xmlCellPr>
  </singleXmlCell>
  <singleXmlCell id="1101" r="K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ÞrírTilSexMánuðir/@ns1:AðrirGjaldmiðlar" xmlDataType="decimal"/>
    </xmlCellPr>
  </singleXmlCell>
  <singleXmlCell id="1102" r="L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SexTilNíuMánuðir/@ns1:ISK" xmlDataType="decimal"/>
    </xmlCellPr>
  </singleXmlCell>
  <singleXmlCell id="1103" r="M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SexTilNíuMánuðir/@ns1:AðrirGjaldmiðlar" xmlDataType="decimal"/>
    </xmlCellPr>
  </singleXmlCell>
  <singleXmlCell id="1104" r="N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NíuMánuðirTilEittÁr/@ns1:ISK" xmlDataType="decimal"/>
    </xmlCellPr>
  </singleXmlCell>
  <singleXmlCell id="1105" r="O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NíuMánuðirTilEittÁr/@ns1:AðrirGjaldmiðlar" xmlDataType="decimal"/>
    </xmlCellPr>
  </singleXmlCell>
  <singleXmlCell id="1106" r="P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EittTilÞrjúÁr/@ns1:ISK" xmlDataType="decimal"/>
    </xmlCellPr>
  </singleXmlCell>
  <singleXmlCell id="1107" r="Q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EittTilÞrjúÁr/@ns1:AðrirGjaldmiðlar" xmlDataType="decimal"/>
    </xmlCellPr>
  </singleXmlCell>
  <singleXmlCell id="1108" r="R60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LengraEnÞrjúÁr/@ns1:ISK" xmlDataType="decimal"/>
    </xmlCellPr>
  </singleXmlCell>
  <singleXmlCell id="1109" r="S60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ShorterThan6MonthsFull/ns1:LengraEnÞrjúÁr/@ns1:AðrirGjaldmiðlar" xmlDataType="decimal"/>
    </xmlCellPr>
  </singleXmlCell>
  <singleXmlCell id="1110" r="H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MinnaEnÞrírMán/@ns1:ISK" xmlDataType="decimal"/>
    </xmlCellPr>
  </singleXmlCell>
  <singleXmlCell id="1111" r="I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MinnaEnÞrírMán/@ns1:AðrirGjaldmiðlar" xmlDataType="decimal"/>
    </xmlCellPr>
  </singleXmlCell>
  <singleXmlCell id="1112" r="J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ÞrírTilSexMánuðir/@ns1:ISK" xmlDataType="decimal"/>
    </xmlCellPr>
  </singleXmlCell>
  <singleXmlCell id="1113" r="K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ÞrírTilSexMánuðir/@ns1:AðrirGjaldmiðlar" xmlDataType="decimal"/>
    </xmlCellPr>
  </singleXmlCell>
  <singleXmlCell id="1114" r="L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SexTilNíuMánuðir/@ns1:ISK" xmlDataType="decimal"/>
    </xmlCellPr>
  </singleXmlCell>
  <singleXmlCell id="1115" r="M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SexTilNíuMánuðir/@ns1:AðrirGjaldmiðlar" xmlDataType="decimal"/>
    </xmlCellPr>
  </singleXmlCell>
  <singleXmlCell id="1116" r="N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NíuMánuðirTilEittÁr/@ns1:ISK" xmlDataType="decimal"/>
    </xmlCellPr>
  </singleXmlCell>
  <singleXmlCell id="1117" r="O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NíuMánuðirTilEittÁr/@ns1:AðrirGjaldmiðlar" xmlDataType="decimal"/>
    </xmlCellPr>
  </singleXmlCell>
  <singleXmlCell id="1118" r="P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EittTilÞrjúÁr/@ns1:ISK" xmlDataType="decimal"/>
    </xmlCellPr>
  </singleXmlCell>
  <singleXmlCell id="1119" r="Q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EittTilÞrjúÁr/@ns1:AðrirGjaldmiðlar" xmlDataType="decimal"/>
    </xmlCellPr>
  </singleXmlCell>
  <singleXmlCell id="1120" r="R61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LengraEnÞrjúÁr/@ns1:ISK" xmlDataType="decimal"/>
    </xmlCellPr>
  </singleXmlCell>
  <singleXmlCell id="1121" r="S61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ongerThanEqual6MonthsToShorterThan1YearFull/ns1:LengraEnÞrjúÁr/@ns1:AðrirGjaldmiðlar" xmlDataType="decimal"/>
    </xmlCellPr>
  </singleXmlCell>
  <singleXmlCell id="1122" r="H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MinnaEnÞrírMán/@ns1:ISK" xmlDataType="decimal"/>
    </xmlCellPr>
  </singleXmlCell>
  <singleXmlCell id="1123" r="I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MinnaEnÞrírMán/@ns1:AðrirGjaldmiðlar" xmlDataType="decimal"/>
    </xmlCellPr>
  </singleXmlCell>
  <singleXmlCell id="1124" r="J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ÞrírTilSexMánuðir/@ns1:ISK" xmlDataType="decimal"/>
    </xmlCellPr>
  </singleXmlCell>
  <singleXmlCell id="1125" r="K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ÞrírTilSexMánuðir/@ns1:AðrirGjaldmiðlar" xmlDataType="decimal"/>
    </xmlCellPr>
  </singleXmlCell>
  <singleXmlCell id="1126" r="L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SexTilNíuMánuðir/@ns1:ISK" xmlDataType="decimal"/>
    </xmlCellPr>
  </singleXmlCell>
  <singleXmlCell id="1127" r="M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SexTilNíuMánuðir/@ns1:AðrirGjaldmiðlar" xmlDataType="decimal"/>
    </xmlCellPr>
  </singleXmlCell>
  <singleXmlCell id="1128" r="N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NíuMánuðirTilEittÁr/@ns1:ISK" xmlDataType="decimal"/>
    </xmlCellPr>
  </singleXmlCell>
  <singleXmlCell id="1129" r="O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NíuMánuðirTilEittÁr/@ns1:AðrirGjaldmiðlar" xmlDataType="decimal"/>
    </xmlCellPr>
  </singleXmlCell>
  <singleXmlCell id="1130" r="P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EittTilÞrjúÁr/@ns1:ISK" xmlDataType="decimal"/>
    </xmlCellPr>
  </singleXmlCell>
  <singleXmlCell id="1131" r="Q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EittTilÞrjúÁr/@ns1:AðrirGjaldmiðlar" xmlDataType="decimal"/>
    </xmlCellPr>
  </singleXmlCell>
  <singleXmlCell id="1132" r="R62" connectionId="0">
    <xmlCellPr id="1" uniqueName="ns1:ISK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LengraEnÞrjúÁr/@ns1:ISK" xmlDataType="decimal"/>
    </xmlCellPr>
  </singleXmlCell>
  <singleXmlCell id="1133" r="S62" connectionId="0">
    <xmlCellPr id="1" uniqueName="ns1:AðrirGjaldmiðlar">
      <xmlPr mapId="1" xpath="/ns1:NSFRS/ns1:Gögn/ns1:NauðsynlegStöðugFjármögnun/ns1:LiðirÁEfnahagsreikningi/ns1:LoansToFinancialEntitiesOtherThanLoansToBanksSubjectToPrudentialSupervisionThatAreNotRenewable/ns1:EncumberedWithCounterpartiesOtherThanCentralBanksOfWhichFull/ns1:EncumberedForPeriodsLargerThanEqual1YearFull/ns1:LengraEnÞrjúÁr/@ns1:AðrirGjaldmiðlar" xmlDataType="decimal"/>
    </xmlCellPr>
  </singleXmlCell>
  <singleXmlCell id="1134" r="H64" connectionId="0">
    <xmlCellPr id="1" uniqueName="ns1:ISK">
      <xmlPr mapId="1" xpath="/ns1:NSFRS/ns1:Gögn/ns1:NauðsynlegStöðugFjármögnun/ns1:LiðirÁEfnahagsreikningi/ns1:SecuritiesEligibleForLevel1OfTheLcrStockOfLiquidAssets/ns1:UnencumberedFull/ns1:MinnaEnÞrírMán/@ns1:ISK" xmlDataType="decimal"/>
    </xmlCellPr>
  </singleXmlCell>
  <singleXmlCell id="1135" r="I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MinnaEnÞrírMán/@ns1:AðrirGjaldmiðlar" xmlDataType="decimal"/>
    </xmlCellPr>
  </singleXmlCell>
  <singleXmlCell id="1136" r="J64" connectionId="0">
    <xmlCellPr id="1" uniqueName="ns1:ISK">
      <xmlPr mapId="1" xpath="/ns1:NSFRS/ns1:Gögn/ns1:NauðsynlegStöðugFjármögnun/ns1:LiðirÁEfnahagsreikningi/ns1:SecuritiesEligibleForLevel1OfTheLcrStockOfLiquidAssets/ns1:UnencumberedFull/ns1:ÞrírTilSexMánuðir/@ns1:ISK" xmlDataType="decimal"/>
    </xmlCellPr>
  </singleXmlCell>
  <singleXmlCell id="1137" r="K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ÞrírTilSexMánuðir/@ns1:AðrirGjaldmiðlar" xmlDataType="decimal"/>
    </xmlCellPr>
  </singleXmlCell>
  <singleXmlCell id="1138" r="L64" connectionId="0">
    <xmlCellPr id="1" uniqueName="ns1:ISK">
      <xmlPr mapId="1" xpath="/ns1:NSFRS/ns1:Gögn/ns1:NauðsynlegStöðugFjármögnun/ns1:LiðirÁEfnahagsreikningi/ns1:SecuritiesEligibleForLevel1OfTheLcrStockOfLiquidAssets/ns1:UnencumberedFull/ns1:SexTilNíuMánuðir/@ns1:ISK" xmlDataType="decimal"/>
    </xmlCellPr>
  </singleXmlCell>
  <singleXmlCell id="1139" r="M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SexTilNíuMánuðir/@ns1:AðrirGjaldmiðlar" xmlDataType="decimal"/>
    </xmlCellPr>
  </singleXmlCell>
  <singleXmlCell id="1140" r="N64" connectionId="0">
    <xmlCellPr id="1" uniqueName="ns1:ISK">
      <xmlPr mapId="1" xpath="/ns1:NSFRS/ns1:Gögn/ns1:NauðsynlegStöðugFjármögnun/ns1:LiðirÁEfnahagsreikningi/ns1:SecuritiesEligibleForLevel1OfTheLcrStockOfLiquidAssets/ns1:UnencumberedFull/ns1:NíuMánuðirTilEittÁr/@ns1:ISK" xmlDataType="decimal"/>
    </xmlCellPr>
  </singleXmlCell>
  <singleXmlCell id="1141" r="O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NíuMánuðirTilEittÁr/@ns1:AðrirGjaldmiðlar" xmlDataType="decimal"/>
    </xmlCellPr>
  </singleXmlCell>
  <singleXmlCell id="1142" r="P64" connectionId="0">
    <xmlCellPr id="1" uniqueName="ns1:ISK">
      <xmlPr mapId="1" xpath="/ns1:NSFRS/ns1:Gögn/ns1:NauðsynlegStöðugFjármögnun/ns1:LiðirÁEfnahagsreikningi/ns1:SecuritiesEligibleForLevel1OfTheLcrStockOfLiquidAssets/ns1:UnencumberedFull/ns1:EittTilÞrjúÁr/@ns1:ISK" xmlDataType="decimal"/>
    </xmlCellPr>
  </singleXmlCell>
  <singleXmlCell id="1143" r="Q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EittTilÞrjúÁr/@ns1:AðrirGjaldmiðlar" xmlDataType="decimal"/>
    </xmlCellPr>
  </singleXmlCell>
  <singleXmlCell id="1144" r="R64" connectionId="0">
    <xmlCellPr id="1" uniqueName="ns1:ISK">
      <xmlPr mapId="1" xpath="/ns1:NSFRS/ns1:Gögn/ns1:NauðsynlegStöðugFjármögnun/ns1:LiðirÁEfnahagsreikningi/ns1:SecuritiesEligibleForLevel1OfTheLcrStockOfLiquidAssets/ns1:UnencumberedFull/ns1:LengraEnÞrjúÁr/@ns1:ISK" xmlDataType="decimal"/>
    </xmlCellPr>
  </singleXmlCell>
  <singleXmlCell id="1145" r="S64" connectionId="0">
    <xmlCellPr id="1" uniqueName="ns1:AðrirGjaldmiðlar">
      <xmlPr mapId="1" xpath="/ns1:NSFRS/ns1:Gögn/ns1:NauðsynlegStöðugFjármögnun/ns1:LiðirÁEfnahagsreikningi/ns1:SecuritiesEligibleForLevel1OfTheLcrStockOfLiquidAssets/ns1:UnencumberedFull/ns1:LengraEnÞrjúÁr/@ns1:AðrirGjaldmiðlar" xmlDataType="decimal"/>
    </xmlCellPr>
  </singleXmlCell>
  <singleXmlCell id="1146" r="H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MinnaEnÞrírMán/@ns1:ISK" xmlDataType="decimal"/>
    </xmlCellPr>
  </singleXmlCell>
  <singleXmlCell id="1147" r="I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MinnaEnÞrírMán/@ns1:AðrirGjaldmiðlar" xmlDataType="decimal"/>
    </xmlCellPr>
  </singleXmlCell>
  <singleXmlCell id="1148" r="J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ÞrírTilSexMánuðir/@ns1:ISK" xmlDataType="decimal"/>
    </xmlCellPr>
  </singleXmlCell>
  <singleXmlCell id="1149" r="K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ÞrírTilSexMánuðir/@ns1:AðrirGjaldmiðlar" xmlDataType="decimal"/>
    </xmlCellPr>
  </singleXmlCell>
  <singleXmlCell id="1150" r="L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SexTilNíuMánuðir/@ns1:ISK" xmlDataType="decimal"/>
    </xmlCellPr>
  </singleXmlCell>
  <singleXmlCell id="1151" r="M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SexTilNíuMánuðir/@ns1:AðrirGjaldmiðlar" xmlDataType="decimal"/>
    </xmlCellPr>
  </singleXmlCell>
  <singleXmlCell id="1152" r="N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NíuMánuðirTilEittÁr/@ns1:ISK" xmlDataType="decimal"/>
    </xmlCellPr>
  </singleXmlCell>
  <singleXmlCell id="1153" r="O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NíuMánuðirTilEittÁr/@ns1:AðrirGjaldmiðlar" xmlDataType="decimal"/>
    </xmlCellPr>
  </singleXmlCell>
  <singleXmlCell id="1154" r="P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EittTilÞrjúÁr/@ns1:ISK" xmlDataType="decimal"/>
    </xmlCellPr>
  </singleXmlCell>
  <singleXmlCell id="1155" r="Q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EittTilÞrjúÁr/@ns1:AðrirGjaldmiðlar" xmlDataType="decimal"/>
    </xmlCellPr>
  </singleXmlCell>
  <singleXmlCell id="1156" r="R66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LengraEnÞrjúÁr/@ns1:ISK" xmlDataType="decimal"/>
    </xmlCellPr>
  </singleXmlCell>
  <singleXmlCell id="1157" r="S66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ShorterThan6MonthsFull/ns1:LengraEnÞrjúÁr/@ns1:AðrirGjaldmiðlar" xmlDataType="decimal"/>
    </xmlCellPr>
  </singleXmlCell>
  <singleXmlCell id="1158" r="H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MinnaEnÞrírMán/@ns1:ISK" xmlDataType="decimal"/>
    </xmlCellPr>
  </singleXmlCell>
  <singleXmlCell id="1159" r="I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MinnaEnÞrírMán/@ns1:AðrirGjaldmiðlar" xmlDataType="decimal"/>
    </xmlCellPr>
  </singleXmlCell>
  <singleXmlCell id="1160" r="J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ÞrírTilSexMánuðir/@ns1:ISK" xmlDataType="decimal"/>
    </xmlCellPr>
  </singleXmlCell>
  <singleXmlCell id="1161" r="K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ÞrírTilSexMánuðir/@ns1:AðrirGjaldmiðlar" xmlDataType="decimal"/>
    </xmlCellPr>
  </singleXmlCell>
  <singleXmlCell id="1162" r="L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SexTilNíuMánuðir/@ns1:ISK" xmlDataType="decimal"/>
    </xmlCellPr>
  </singleXmlCell>
  <singleXmlCell id="1163" r="M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SexTilNíuMánuðir/@ns1:AðrirGjaldmiðlar" xmlDataType="decimal"/>
    </xmlCellPr>
  </singleXmlCell>
  <singleXmlCell id="1164" r="N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NíuMánuðirTilEittÁr/@ns1:ISK" xmlDataType="decimal"/>
    </xmlCellPr>
  </singleXmlCell>
  <singleXmlCell id="1165" r="O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NíuMánuðirTilEittÁr/@ns1:AðrirGjaldmiðlar" xmlDataType="decimal"/>
    </xmlCellPr>
  </singleXmlCell>
  <singleXmlCell id="1166" r="P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EittTilÞrjúÁr/@ns1:ISK" xmlDataType="decimal"/>
    </xmlCellPr>
  </singleXmlCell>
  <singleXmlCell id="1167" r="Q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EittTilÞrjúÁr/@ns1:AðrirGjaldmiðlar" xmlDataType="decimal"/>
    </xmlCellPr>
  </singleXmlCell>
  <singleXmlCell id="1168" r="R67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LengraEnÞrjúÁr/@ns1:ISK" xmlDataType="decimal"/>
    </xmlCellPr>
  </singleXmlCell>
  <singleXmlCell id="1169" r="S67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ongerThanEqual6MonthsToShorterThan1YearFull/ns1:LengraEnÞrjúÁr/@ns1:AðrirGjaldmiðlar" xmlDataType="decimal"/>
    </xmlCellPr>
  </singleXmlCell>
  <singleXmlCell id="1170" r="H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MinnaEnÞrírMán/@ns1:ISK" xmlDataType="decimal"/>
    </xmlCellPr>
  </singleXmlCell>
  <singleXmlCell id="1171" r="I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MinnaEnÞrírMán/@ns1:AðrirGjaldmiðlar" xmlDataType="decimal"/>
    </xmlCellPr>
  </singleXmlCell>
  <singleXmlCell id="1172" r="J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ÞrírTilSexMánuðir/@ns1:ISK" xmlDataType="decimal"/>
    </xmlCellPr>
  </singleXmlCell>
  <singleXmlCell id="1173" r="K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ÞrírTilSexMánuðir/@ns1:AðrirGjaldmiðlar" xmlDataType="decimal"/>
    </xmlCellPr>
  </singleXmlCell>
  <singleXmlCell id="1174" r="L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SexTilNíuMánuðir/@ns1:ISK" xmlDataType="decimal"/>
    </xmlCellPr>
  </singleXmlCell>
  <singleXmlCell id="1175" r="M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SexTilNíuMánuðir/@ns1:AðrirGjaldmiðlar" xmlDataType="decimal"/>
    </xmlCellPr>
  </singleXmlCell>
  <singleXmlCell id="1176" r="N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NíuMánuðirTilEittÁr/@ns1:ISK" xmlDataType="decimal"/>
    </xmlCellPr>
  </singleXmlCell>
  <singleXmlCell id="1177" r="O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NíuMánuðirTilEittÁr/@ns1:AðrirGjaldmiðlar" xmlDataType="decimal"/>
    </xmlCellPr>
  </singleXmlCell>
  <singleXmlCell id="1178" r="P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EittTilÞrjúÁr/@ns1:ISK" xmlDataType="decimal"/>
    </xmlCellPr>
  </singleXmlCell>
  <singleXmlCell id="1179" r="Q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EittTilÞrjúÁr/@ns1:AðrirGjaldmiðlar" xmlDataType="decimal"/>
    </xmlCellPr>
  </singleXmlCell>
  <singleXmlCell id="1180" r="R68" connectionId="0">
    <xmlCellPr id="1" uniqueName="ns1:ISK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LengraEnÞrjúÁr/@ns1:ISK" xmlDataType="decimal"/>
    </xmlCellPr>
  </singleXmlCell>
  <singleXmlCell id="1181" r="S68" connectionId="0">
    <xmlCellPr id="1" uniqueName="ns1:AðrirGjaldmiðlar">
      <xmlPr mapId="1" xpath="/ns1:NSFRS/ns1:Gögn/ns1:NauðsynlegStöðugFjármögnun/ns1:LiðirÁEfnahagsreikningi/ns1:SecuritiesEligibleForLevel1OfTheLcrStockOfLiquidAssets/ns1:EncumberedWithCounterpartiesOtherThanCentralBanksOfWhichFull/ns1:EncumberedForPeriodsLargerThanEqual1YearFull/ns1:LengraEnÞrjúÁr/@ns1:AðrirGjaldmiðlar" xmlDataType="decimal"/>
    </xmlCellPr>
  </singleXmlCell>
  <singleXmlCell id="1182" r="H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MinnaEnÞrírMán/@ns1:ISK" xmlDataType="decimal"/>
    </xmlCellPr>
  </singleXmlCell>
  <singleXmlCell id="1183" r="I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MinnaEnÞrírMán/@ns1:AðrirGjaldmiðlar" xmlDataType="decimal"/>
    </xmlCellPr>
  </singleXmlCell>
  <singleXmlCell id="1184" r="J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ÞrírTilSexMánuðir/@ns1:ISK" xmlDataType="decimal"/>
    </xmlCellPr>
  </singleXmlCell>
  <singleXmlCell id="1185" r="K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ÞrírTilSexMánuðir/@ns1:AðrirGjaldmiðlar" xmlDataType="decimal"/>
    </xmlCellPr>
  </singleXmlCell>
  <singleXmlCell id="1186" r="L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SexTilNíuMánuðir/@ns1:ISK" xmlDataType="decimal"/>
    </xmlCellPr>
  </singleXmlCell>
  <singleXmlCell id="1187" r="M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SexTilNíuMánuðir/@ns1:AðrirGjaldmiðlar" xmlDataType="decimal"/>
    </xmlCellPr>
  </singleXmlCell>
  <singleXmlCell id="1188" r="N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NíuMánuðirTilEittÁr/@ns1:ISK" xmlDataType="decimal"/>
    </xmlCellPr>
  </singleXmlCell>
  <singleXmlCell id="1189" r="O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NíuMánuðirTilEittÁr/@ns1:AðrirGjaldmiðlar" xmlDataType="decimal"/>
    </xmlCellPr>
  </singleXmlCell>
  <singleXmlCell id="1190" r="P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EittTilÞrjúÁr/@ns1:ISK" xmlDataType="decimal"/>
    </xmlCellPr>
  </singleXmlCell>
  <singleXmlCell id="1191" r="Q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EittTilÞrjúÁr/@ns1:AðrirGjaldmiðlar" xmlDataType="decimal"/>
    </xmlCellPr>
  </singleXmlCell>
  <singleXmlCell id="1192" r="R54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LengraEnÞrjúÁr/@ns1:ISK" xmlDataType="decimal"/>
    </xmlCellPr>
  </singleXmlCell>
  <singleXmlCell id="1193" r="S54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ShorterThan6MonthsFull/ns1:LengraEnÞrjúÁr/@ns1:AðrirGjaldmiðlar" xmlDataType="decimal"/>
    </xmlCellPr>
  </singleXmlCell>
  <singleXmlCell id="1194" r="H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MinnaEnÞrírMán/@ns1:ISK" xmlDataType="decimal"/>
    </xmlCellPr>
  </singleXmlCell>
  <singleXmlCell id="1195" r="I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MinnaEnÞrírMán/@ns1:AðrirGjaldmiðlar" xmlDataType="decimal"/>
    </xmlCellPr>
  </singleXmlCell>
  <singleXmlCell id="1196" r="J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ÞrírTilSexMánuðir/@ns1:ISK" xmlDataType="decimal"/>
    </xmlCellPr>
  </singleXmlCell>
  <singleXmlCell id="1197" r="K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ÞrírTilSexMánuðir/@ns1:AðrirGjaldmiðlar" xmlDataType="decimal"/>
    </xmlCellPr>
  </singleXmlCell>
  <singleXmlCell id="1198" r="L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SexTilNíuMánuðir/@ns1:ISK" xmlDataType="decimal"/>
    </xmlCellPr>
  </singleXmlCell>
  <singleXmlCell id="1199" r="M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SexTilNíuMánuðir/@ns1:AðrirGjaldmiðlar" xmlDataType="decimal"/>
    </xmlCellPr>
  </singleXmlCell>
  <singleXmlCell id="1200" r="N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NíuMánuðirTilEittÁr/@ns1:ISK" xmlDataType="decimal"/>
    </xmlCellPr>
  </singleXmlCell>
  <singleXmlCell id="1201" r="O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NíuMánuðirTilEittÁr/@ns1:AðrirGjaldmiðlar" xmlDataType="decimal"/>
    </xmlCellPr>
  </singleXmlCell>
  <singleXmlCell id="1202" r="P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EittTilÞrjúÁr/@ns1:ISK" xmlDataType="decimal"/>
    </xmlCellPr>
  </singleXmlCell>
  <singleXmlCell id="1203" r="Q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EittTilÞrjúÁr/@ns1:AðrirGjaldmiðlar" xmlDataType="decimal"/>
    </xmlCellPr>
  </singleXmlCell>
  <singleXmlCell id="1204" r="R55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LengraEnÞrjúÁr/@ns1:ISK" xmlDataType="decimal"/>
    </xmlCellPr>
  </singleXmlCell>
  <singleXmlCell id="1205" r="S55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ongerThanEqual6MonthsToShorterThan1YearFull/ns1:LengraEnÞrjúÁr/@ns1:AðrirGjaldmiðlar" xmlDataType="decimal"/>
    </xmlCellPr>
  </singleXmlCell>
  <singleXmlCell id="1206" r="H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MinnaEnÞrírMán/@ns1:ISK" xmlDataType="decimal"/>
    </xmlCellPr>
  </singleXmlCell>
  <singleXmlCell id="1207" r="I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MinnaEnÞrírMán/@ns1:AðrirGjaldmiðlar" xmlDataType="decimal"/>
    </xmlCellPr>
  </singleXmlCell>
  <singleXmlCell id="1208" r="J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ÞrírTilSexMánuðir/@ns1:ISK" xmlDataType="decimal"/>
    </xmlCellPr>
  </singleXmlCell>
  <singleXmlCell id="1209" r="K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ÞrírTilSexMánuðir/@ns1:AðrirGjaldmiðlar" xmlDataType="decimal"/>
    </xmlCellPr>
  </singleXmlCell>
  <singleXmlCell id="1210" r="L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SexTilNíuMánuðir/@ns1:ISK" xmlDataType="decimal"/>
    </xmlCellPr>
  </singleXmlCell>
  <singleXmlCell id="1211" r="M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SexTilNíuMánuðir/@ns1:AðrirGjaldmiðlar" xmlDataType="decimal"/>
    </xmlCellPr>
  </singleXmlCell>
  <singleXmlCell id="1212" r="N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NíuMánuðirTilEittÁr/@ns1:ISK" xmlDataType="decimal"/>
    </xmlCellPr>
  </singleXmlCell>
  <singleXmlCell id="1213" r="O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NíuMánuðirTilEittÁr/@ns1:AðrirGjaldmiðlar" xmlDataType="decimal"/>
    </xmlCellPr>
  </singleXmlCell>
  <singleXmlCell id="1214" r="P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EittTilÞrjúÁr/@ns1:ISK" xmlDataType="decimal"/>
    </xmlCellPr>
  </singleXmlCell>
  <singleXmlCell id="1215" r="Q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EittTilÞrjúÁr/@ns1:AðrirGjaldmiðlar" xmlDataType="decimal"/>
    </xmlCellPr>
  </singleXmlCell>
  <singleXmlCell id="1216" r="R56" connectionId="0">
    <xmlCellPr id="1" uniqueName="ns1:ISK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LengraEnÞrjúÁr/@ns1:ISK" xmlDataType="decimal"/>
    </xmlCellPr>
  </singleXmlCell>
  <singleXmlCell id="1217" r="S56" connectionId="0">
    <xmlCellPr id="1" uniqueName="ns1:AðrirGjaldmiðlar">
      <xmlPr mapId="1" xpath="/ns1:NSFRS/ns1:Gögn/ns1:NauðsynlegStöðugFjármögnun/ns1:LiðirÁEfnahagsreikningi/ns1:LoansToBanksSubjectToPrudentialSupervisionThatAreNotRenewable/ns1:EncumberedWithCounterpartiesOtherThanCentralBanksOfWhichFull/ns1:EncumberedForPeriodsLargerThanEqual1YearFull/ns1:LengraEnÞrjúÁr/@ns1:AðrirGjaldmiðlar" xmlDataType="decimal"/>
    </xmlCellPr>
  </singleXmlCell>
  <singleXmlCell id="1218" r="H136" connectionId="0">
    <xmlCellPr id="1" uniqueName="ns1:ISK">
      <xmlPr mapId="1" xpath="/ns1:NSFRS/ns1:Gögn/ns1:NauðsynlegStöðugFjármögnun/ns1:LiðirÁEfnahagsreikningi/ns1:NonHqlaSecuritiesNotInDefault/ns1:UnencumberedFull/ns1:MinnaEnÞrírMán/@ns1:ISK" xmlDataType="decimal"/>
    </xmlCellPr>
  </singleXmlCell>
  <singleXmlCell id="1219" r="I136" connectionId="0">
    <xmlCellPr id="1" uniqueName="ns1:AðrirGjaldmiðlar">
      <xmlPr mapId="1" xpath="/ns1:NSFRS/ns1:Gögn/ns1:NauðsynlegStöðugFjármögnun/ns1:LiðirÁEfnahagsreikningi/ns1:NonHqlaSecuritiesNotInDefault/ns1:UnencumberedFull/ns1:MinnaEnÞrírMán/@ns1:AðrirGjaldmiðlar" xmlDataType="decimal"/>
    </xmlCellPr>
  </singleXmlCell>
  <singleXmlCell id="1220" r="J136" connectionId="0">
    <xmlCellPr id="1" uniqueName="ns1:ISK">
      <xmlPr mapId="1" xpath="/ns1:NSFRS/ns1:Gögn/ns1:NauðsynlegStöðugFjármögnun/ns1:LiðirÁEfnahagsreikningi/ns1:NonHqlaSecuritiesNotInDefault/ns1:UnencumberedFull/ns1:ÞrírTilSexMánuðir/@ns1:ISK" xmlDataType="decimal"/>
    </xmlCellPr>
  </singleXmlCell>
  <singleXmlCell id="1221" r="K136" connectionId="0">
    <xmlCellPr id="1" uniqueName="ns1:AðrirGjaldmiðlar">
      <xmlPr mapId="1" xpath="/ns1:NSFRS/ns1:Gögn/ns1:NauðsynlegStöðugFjármögnun/ns1:LiðirÁEfnahagsreikningi/ns1:NonHqlaSecuritiesNotInDefault/ns1:UnencumberedFull/ns1:ÞrírTilSexMánuðir/@ns1:AðrirGjaldmiðlar" xmlDataType="decimal"/>
    </xmlCellPr>
  </singleXmlCell>
  <singleXmlCell id="1222" r="L136" connectionId="0">
    <xmlCellPr id="1" uniqueName="ns1:ISK">
      <xmlPr mapId="1" xpath="/ns1:NSFRS/ns1:Gögn/ns1:NauðsynlegStöðugFjármögnun/ns1:LiðirÁEfnahagsreikningi/ns1:NonHqlaSecuritiesNotInDefault/ns1:UnencumberedFull/ns1:SexTilNíuMánuðir/@ns1:ISK" xmlDataType="decimal"/>
    </xmlCellPr>
  </singleXmlCell>
  <singleXmlCell id="1223" r="M136" connectionId="0">
    <xmlCellPr id="1" uniqueName="ns1:AðrirGjaldmiðlar">
      <xmlPr mapId="1" xpath="/ns1:NSFRS/ns1:Gögn/ns1:NauðsynlegStöðugFjármögnun/ns1:LiðirÁEfnahagsreikningi/ns1:NonHqlaSecuritiesNotInDefault/ns1:UnencumberedFull/ns1:SexTilNíuMánuðir/@ns1:AðrirGjaldmiðlar" xmlDataType="decimal"/>
    </xmlCellPr>
  </singleXmlCell>
  <singleXmlCell id="1224" r="N136" connectionId="0">
    <xmlCellPr id="1" uniqueName="ns1:ISK">
      <xmlPr mapId="1" xpath="/ns1:NSFRS/ns1:Gögn/ns1:NauðsynlegStöðugFjármögnun/ns1:LiðirÁEfnahagsreikningi/ns1:NonHqlaSecuritiesNotInDefault/ns1:UnencumberedFull/ns1:NíuMánuðirTilEittÁr/@ns1:ISK" xmlDataType="decimal"/>
    </xmlCellPr>
  </singleXmlCell>
  <singleXmlCell id="1225" r="O136" connectionId="0">
    <xmlCellPr id="1" uniqueName="ns1:AðrirGjaldmiðlar">
      <xmlPr mapId="1" xpath="/ns1:NSFRS/ns1:Gögn/ns1:NauðsynlegStöðugFjármögnun/ns1:LiðirÁEfnahagsreikningi/ns1:NonHqlaSecuritiesNotInDefault/ns1:UnencumberedFull/ns1:NíuMánuðirTilEittÁr/@ns1:AðrirGjaldmiðlar" xmlDataType="decimal"/>
    </xmlCellPr>
  </singleXmlCell>
  <singleXmlCell id="1226" r="P136" connectionId="0">
    <xmlCellPr id="1" uniqueName="ns1:ISK">
      <xmlPr mapId="1" xpath="/ns1:NSFRS/ns1:Gögn/ns1:NauðsynlegStöðugFjármögnun/ns1:LiðirÁEfnahagsreikningi/ns1:NonHqlaSecuritiesNotInDefault/ns1:UnencumberedFull/ns1:EittTilÞrjúÁr/@ns1:ISK" xmlDataType="decimal"/>
    </xmlCellPr>
  </singleXmlCell>
  <singleXmlCell id="1227" r="Q136" connectionId="0">
    <xmlCellPr id="1" uniqueName="ns1:AðrirGjaldmiðlar">
      <xmlPr mapId="1" xpath="/ns1:NSFRS/ns1:Gögn/ns1:NauðsynlegStöðugFjármögnun/ns1:LiðirÁEfnahagsreikningi/ns1:NonHqlaSecuritiesNotInDefault/ns1:UnencumberedFull/ns1:EittTilÞrjúÁr/@ns1:AðrirGjaldmiðlar" xmlDataType="decimal"/>
    </xmlCellPr>
  </singleXmlCell>
  <singleXmlCell id="1228" r="R136" connectionId="0">
    <xmlCellPr id="1" uniqueName="ns1:ISK">
      <xmlPr mapId="1" xpath="/ns1:NSFRS/ns1:Gögn/ns1:NauðsynlegStöðugFjármögnun/ns1:LiðirÁEfnahagsreikningi/ns1:NonHqlaSecuritiesNotInDefault/ns1:UnencumberedFull/ns1:LengraEnÞrjúÁr/@ns1:ISK" xmlDataType="decimal"/>
    </xmlCellPr>
  </singleXmlCell>
  <singleXmlCell id="1229" r="S136" connectionId="0">
    <xmlCellPr id="1" uniqueName="ns1:AðrirGjaldmiðlar">
      <xmlPr mapId="1" xpath="/ns1:NSFRS/ns1:Gögn/ns1:NauðsynlegStöðugFjármögnun/ns1:LiðirÁEfnahagsreikningi/ns1:NonHqlaSecuritiesNotInDefault/ns1:UnencumberedFull/ns1:LengraEnÞrjúÁr/@ns1:AðrirGjaldmiðlar" xmlDataType="decimal"/>
    </xmlCellPr>
  </singleXmlCell>
  <singleXmlCell id="1230" r="H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MinnaEnÞrírMán/@ns1:ISK" xmlDataType="decimal"/>
    </xmlCellPr>
  </singleXmlCell>
  <singleXmlCell id="1231" r="I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MinnaEnÞrírMán/@ns1:AðrirGjaldmiðlar" xmlDataType="decimal"/>
    </xmlCellPr>
  </singleXmlCell>
  <singleXmlCell id="1232" r="J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ÞrírTilSexMánuðir/@ns1:ISK" xmlDataType="decimal"/>
    </xmlCellPr>
  </singleXmlCell>
  <singleXmlCell id="1233" r="K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ÞrírTilSexMánuðir/@ns1:AðrirGjaldmiðlar" xmlDataType="decimal"/>
    </xmlCellPr>
  </singleXmlCell>
  <singleXmlCell id="1234" r="L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SexTilNíuMánuðir/@ns1:ISK" xmlDataType="decimal"/>
    </xmlCellPr>
  </singleXmlCell>
  <singleXmlCell id="1235" r="M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SexTilNíuMánuðir/@ns1:AðrirGjaldmiðlar" xmlDataType="decimal"/>
    </xmlCellPr>
  </singleXmlCell>
  <singleXmlCell id="1236" r="N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NíuMánuðirTilEittÁr/@ns1:ISK" xmlDataType="decimal"/>
    </xmlCellPr>
  </singleXmlCell>
  <singleXmlCell id="1237" r="O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NíuMánuðirTilEittÁr/@ns1:AðrirGjaldmiðlar" xmlDataType="decimal"/>
    </xmlCellPr>
  </singleXmlCell>
  <singleXmlCell id="1238" r="P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EittTilÞrjúÁr/@ns1:ISK" xmlDataType="decimal"/>
    </xmlCellPr>
  </singleXmlCell>
  <singleXmlCell id="1239" r="Q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EittTilÞrjúÁr/@ns1:AðrirGjaldmiðlar" xmlDataType="decimal"/>
    </xmlCellPr>
  </singleXmlCell>
  <singleXmlCell id="1240" r="R138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ShorterThan6MonthsFull/ns1:LengraEnÞrjúÁr/@ns1:ISK" xmlDataType="decimal"/>
    </xmlCellPr>
  </singleXmlCell>
  <singleXmlCell id="1241" r="S138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ShorterThan6MonthsFull/ns1:LengraEnÞrjúÁr/@ns1:AðrirGjaldmiðlar" xmlDataType="decimal"/>
    </xmlCellPr>
  </singleXmlCell>
  <singleXmlCell id="1242" r="H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MinnaEnÞrírMán/@ns1:ISK" xmlDataType="decimal"/>
    </xmlCellPr>
  </singleXmlCell>
  <singleXmlCell id="1243" r="I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MinnaEnÞrírMán/@ns1:AðrirGjaldmiðlar" xmlDataType="decimal"/>
    </xmlCellPr>
  </singleXmlCell>
  <singleXmlCell id="1244" r="J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ÞrírTilSexMánuðir/@ns1:ISK" xmlDataType="decimal"/>
    </xmlCellPr>
  </singleXmlCell>
  <singleXmlCell id="1245" r="K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ÞrírTilSexMánuðir/@ns1:AðrirGjaldmiðlar" xmlDataType="decimal"/>
    </xmlCellPr>
  </singleXmlCell>
  <singleXmlCell id="1246" r="L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SexTilNíuMánuðir/@ns1:ISK" xmlDataType="decimal"/>
    </xmlCellPr>
  </singleXmlCell>
  <singleXmlCell id="1247" r="M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SexTilNíuMánuðir/@ns1:AðrirGjaldmiðlar" xmlDataType="decimal"/>
    </xmlCellPr>
  </singleXmlCell>
  <singleXmlCell id="1248" r="N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NíuMánuðirTilEittÁr/@ns1:ISK" xmlDataType="decimal"/>
    </xmlCellPr>
  </singleXmlCell>
  <singleXmlCell id="1249" r="O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NíuMánuðirTilEittÁr/@ns1:AðrirGjaldmiðlar" xmlDataType="decimal"/>
    </xmlCellPr>
  </singleXmlCell>
  <singleXmlCell id="1250" r="P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EittTilÞrjúÁr/@ns1:ISK" xmlDataType="decimal"/>
    </xmlCellPr>
  </singleXmlCell>
  <singleXmlCell id="1251" r="Q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EittTilÞrjúÁr/@ns1:AðrirGjaldmiðlar" xmlDataType="decimal"/>
    </xmlCellPr>
  </singleXmlCell>
  <singleXmlCell id="1252" r="R139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LengraEnÞrjúÁr/@ns1:ISK" xmlDataType="decimal"/>
    </xmlCellPr>
  </singleXmlCell>
  <singleXmlCell id="1253" r="S139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ongerThanEqual6MonthsToShorterThan1YearFull/ns1:LengraEnÞrjúÁr/@ns1:AðrirGjaldmiðlar" xmlDataType="decimal"/>
    </xmlCellPr>
  </singleXmlCell>
  <singleXmlCell id="1254" r="H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MinnaEnÞrírMán/@ns1:ISK" xmlDataType="decimal"/>
    </xmlCellPr>
  </singleXmlCell>
  <singleXmlCell id="1255" r="I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MinnaEnÞrírMán/@ns1:AðrirGjaldmiðlar" xmlDataType="decimal"/>
    </xmlCellPr>
  </singleXmlCell>
  <singleXmlCell id="1256" r="J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ÞrírTilSexMánuðir/@ns1:ISK" xmlDataType="decimal"/>
    </xmlCellPr>
  </singleXmlCell>
  <singleXmlCell id="1257" r="K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ÞrírTilSexMánuðir/@ns1:AðrirGjaldmiðlar" xmlDataType="decimal"/>
    </xmlCellPr>
  </singleXmlCell>
  <singleXmlCell id="1258" r="L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SexTilNíuMánuðir/@ns1:ISK" xmlDataType="decimal"/>
    </xmlCellPr>
  </singleXmlCell>
  <singleXmlCell id="1259" r="M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SexTilNíuMánuðir/@ns1:AðrirGjaldmiðlar" xmlDataType="decimal"/>
    </xmlCellPr>
  </singleXmlCell>
  <singleXmlCell id="1260" r="N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NíuMánuðirTilEittÁr/@ns1:ISK" xmlDataType="decimal"/>
    </xmlCellPr>
  </singleXmlCell>
  <singleXmlCell id="1261" r="O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NíuMánuðirTilEittÁr/@ns1:AðrirGjaldmiðlar" xmlDataType="decimal"/>
    </xmlCellPr>
  </singleXmlCell>
  <singleXmlCell id="1262" r="P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EittTilÞrjúÁr/@ns1:ISK" xmlDataType="decimal"/>
    </xmlCellPr>
  </singleXmlCell>
  <singleXmlCell id="1263" r="Q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EittTilÞrjúÁr/@ns1:AðrirGjaldmiðlar" xmlDataType="decimal"/>
    </xmlCellPr>
  </singleXmlCell>
  <singleXmlCell id="1264" r="R140" connectionId="0">
    <xmlCellPr id="1" uniqueName="ns1:ISK">
      <xmlPr mapId="1" xpath="/ns1:NSFRS/ns1:Gögn/ns1:NauðsynlegStöðugFjármögnun/ns1:LiðirÁEfnahagsreikningi/ns1:NonHqlaSecuritiesNotInDefault/ns1:EncumberedWithCounterpartiesOtherThanCentralBanksOfWhichFull/ns1:EncumberedForPeriodsLargerThanEqual1YearFull/ns1:LengraEnÞrjúÁr/@ns1:ISK" xmlDataType="decimal"/>
    </xmlCellPr>
  </singleXmlCell>
  <singleXmlCell id="1265" r="S140" connectionId="0">
    <xmlCellPr id="1" uniqueName="ns1:AðrirGjaldmiðlar">
      <xmlPr mapId="1" xpath="/ns1:NSFRS/ns1:Gögn/ns1:NauðsynlegStöðugFjármögnun/ns1:LiðirÁEfnahagsreikningi/ns1:NonHqlaSecuritiesNotInDefault/ns1:EncumberedWithCounterpartiesOtherThanCentralBanksOfWhichFull/ns1:EncumberedForPeriodsLargerThanEqual1YearFull/ns1:LengraEnÞrjúÁr/@ns1:AðrirGjaldmiðlar" xmlDataType="decimal"/>
    </xmlCellPr>
  </singleXmlCell>
  <singleXmlCell id="375" r="H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MinnaEnÞrírMán/@ns1:ISK" xmlDataType="decimal"/>
    </xmlCellPr>
  </singleXmlCell>
  <singleXmlCell id="376" r="I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MinnaEnÞrírMán/@ns1:AðrirGjaldmiðlar" xmlDataType="decimal"/>
    </xmlCellPr>
  </singleXmlCell>
  <singleXmlCell id="377" r="J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ÞrírTilSexMánuðir/@ns1:ISK" xmlDataType="decimal"/>
    </xmlCellPr>
  </singleXmlCell>
  <singleXmlCell id="378" r="K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ÞrírTilSexMánuðir/@ns1:AðrirGjaldmiðlar" xmlDataType="decimal"/>
    </xmlCellPr>
  </singleXmlCell>
  <singleXmlCell id="379" r="L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SexTilNíuMánuðir/@ns1:ISK" xmlDataType="decimal"/>
    </xmlCellPr>
  </singleXmlCell>
  <singleXmlCell id="380" r="M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SexTilNíuMánuðir/@ns1:AðrirGjaldmiðlar" xmlDataType="decimal"/>
    </xmlCellPr>
  </singleXmlCell>
  <singleXmlCell id="381" r="N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NíuMánuðirTilEittÁr/@ns1:ISK" xmlDataType="decimal"/>
    </xmlCellPr>
  </singleXmlCell>
  <singleXmlCell id="382" r="O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NíuMánuðirTilEittÁr/@ns1:AðrirGjaldmiðlar" xmlDataType="decimal"/>
    </xmlCellPr>
  </singleXmlCell>
  <singleXmlCell id="383" r="P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EittTilÞrjúÁr/@ns1:ISK" xmlDataType="decimal"/>
    </xmlCellPr>
  </singleXmlCell>
  <singleXmlCell id="384" r="Q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EittTilÞrjúÁr/@ns1:AðrirGjaldmiðlar" xmlDataType="decimal"/>
    </xmlCellPr>
  </singleXmlCell>
  <singleXmlCell id="405" r="R109" connectionId="0">
    <xmlCellPr id="1" uniqueName="ns1:ISK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LengraEnÞrjúÁr/@ns1:ISK" xmlDataType="decimal"/>
    </xmlCellPr>
  </singleXmlCell>
  <singleXmlCell id="406" r="S109" connectionId="0">
    <xmlCellPr id="1" uniqueName="ns1:AðrirGjaldmiðlar">
      <xmlPr mapId="1" xpath="/ns1:NSFRS/ns1:Gögn/ns1:NauðsynlegStöðugFjármögnun/ns1:LiðirÁEfnahagsreikningi/ns1:ResidentialMortgagesOfAnyMaturityThatWouldQualifyForThe35pERCENTOrLowerRiskWeightUnderTheBaselIiStandardisedApproachForCreditRisk/ns1:EncumberedWithCounterpartiesOtherThanCentralBanksOfWhichFull/ns1:EncumberedForPeriodsLongerThanEqual6MonthsToShorterThan1YearFull/ns1:LengraEnÞrjúÁr/@ns1:AðrirGjaldmiðlar" xmlDataType="decimal"/>
    </xmlCellPr>
  </singleXmlCell>
  <singleXmlCell id="421" r="H98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MinnaEnÞrírMán/@ns1:ISK" xmlDataType="decimal"/>
    </xmlCellPr>
  </singleXmlCell>
  <singleXmlCell id="422" r="I98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MinnaEnÞrírMán/@ns1:AðrirGjaldmiðlar" xmlDataType="decimal"/>
    </xmlCellPr>
  </singleXmlCell>
  <singleXmlCell id="423" r="J98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ÞrírTilSexMánuðir/@ns1:ISK" xmlDataType="decimal"/>
    </xmlCellPr>
  </singleXmlCell>
  <singleXmlCell id="424" r="K98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ÞrírTilSexMánuðir/@ns1:AðrirGjaldmiðlar" xmlDataType="decimal"/>
    </xmlCellPr>
  </singleXmlCell>
  <singleXmlCell id="449" r="L98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SexTilNíuMánuðir/@ns1:ISK" xmlDataType="decimal"/>
    </xmlCellPr>
  </singleXmlCell>
  <singleXmlCell id="450" r="M98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SexTilNíuMánuðir/@ns1:AðrirGjaldmiðlar" xmlDataType="decimal"/>
    </xmlCellPr>
  </singleXmlCell>
  <singleXmlCell id="451" r="N98" connectionId="0">
    <xmlCellPr id="1" uniqueName="ns1:ISK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NíuMánuðirTilEittÁr/@ns1:ISK" xmlDataType="decimal"/>
    </xmlCellPr>
  </singleXmlCell>
  <singleXmlCell id="452" r="O98" connectionId="0">
    <xmlCellPr id="1" uniqueName="ns1:AðrirGjaldmiðlar">
      <xmlPr mapId="1" xpath="/ns1:NSFRS/ns1:Gögn/ns1:NauðsynlegStöðugFjármögnun/ns1:LiðirÁEfnahagsreikningi/ns1:LoansToCentralBanksWithResidualMaturitiesLargerThanOneYear/ns1:EncumberedWithCounterpartiesOtherThanCentralBanksOfWhich/ns1:EncumberedForPeriodsLongerThanEqual1Year/ns1:NíuMánuðirTilEittÁr/@ns1:AðrirGjaldmiðlar" xmlDataType="decimal"/>
    </xmlCellPr>
  </singleXmlCell>
  <singleXmlCell id="453" r="H122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MinnaEnÞrírMán/@ns1:ISK" xmlDataType="decimal"/>
    </xmlCellPr>
  </singleXmlCell>
  <singleXmlCell id="454" r="I122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MinnaEnÞrírMán/@ns1:AðrirGjaldmiðlar" xmlDataType="decimal"/>
    </xmlCellPr>
  </singleXmlCell>
  <singleXmlCell id="455" r="J122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ÞrírTilSexMánuðir/@ns1:ISK" xmlDataType="decimal"/>
    </xmlCellPr>
  </singleXmlCell>
  <singleXmlCell id="456" r="K122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ÞrírTilSexMánuðir/@ns1:AðrirGjaldmiðlar" xmlDataType="decimal"/>
    </xmlCellPr>
  </singleXmlCell>
  <singleXmlCell id="457" r="L122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SexTilNíuMánuðir/@ns1:ISK" xmlDataType="decimal"/>
    </xmlCellPr>
  </singleXmlCell>
  <singleXmlCell id="458" r="M122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SexTilNíuMánuðir/@ns1:AðrirGjaldmiðlar" xmlDataType="decimal"/>
    </xmlCellPr>
  </singleXmlCell>
  <singleXmlCell id="459" r="N122" connectionId="0">
    <xmlCellPr id="1" uniqueName="ns1:ISK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NíuMánuðirTilEittÁr/@ns1:ISK" xmlDataType="decimal"/>
    </xmlCellPr>
  </singleXmlCell>
  <singleXmlCell id="460" r="O122" connectionId="0">
    <xmlCellPr id="1" uniqueName="ns1:AðrirGjaldmiðlar">
      <xmlPr mapId="1" xpath="/ns1:NSFRS/ns1:Gögn/ns1:NauðsynlegStöðugFjármögnun/ns1:LiðirÁEfnahagsreikningi/ns1:LoansToRetailAndSmallBusinessCustomersExcludingResidentialMortgagesReportedAboveWithAResidualMaturityOfLargerThanOneYear/ns1:EncumberedWithCounterpartiesOtherThanCentralBanksOfWhich/ns1:EncumberedForPeriodsLongerThanEqual1Year/ns1:NíuMánuðirTilEittÁr/@ns1:AðrirGjaldmiðlar" xmlDataType="decimal"/>
    </xmlCellPr>
  </singleXmlCell>
</singleXmlCell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drik.arni.fridriksson@sedlabanki.is" TargetMode="External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zoomScale="85" zoomScaleNormal="85" workbookViewId="0">
      <selection activeCell="G9" sqref="G9"/>
    </sheetView>
  </sheetViews>
  <sheetFormatPr defaultColWidth="9.109375" defaultRowHeight="14.4" x14ac:dyDescent="0.3"/>
  <cols>
    <col min="1" max="1" width="6.33203125" style="319" customWidth="1"/>
    <col min="2" max="2" width="31" style="319" customWidth="1"/>
    <col min="3" max="3" width="39.6640625" style="319" customWidth="1"/>
    <col min="4" max="4" width="38.6640625" style="319" customWidth="1"/>
    <col min="5" max="5" width="9.109375" style="319"/>
    <col min="6" max="6" width="12.6640625" style="319" customWidth="1"/>
    <col min="7" max="10" width="9.109375" style="319"/>
    <col min="11" max="11" width="10.33203125" style="319" bestFit="1" customWidth="1"/>
    <col min="12" max="16384" width="9.109375" style="319"/>
  </cols>
  <sheetData>
    <row r="1" spans="1:11" s="296" customFormat="1" x14ac:dyDescent="0.3">
      <c r="A1" s="295"/>
      <c r="B1" s="295"/>
      <c r="K1" s="314"/>
    </row>
    <row r="2" spans="1:11" s="296" customFormat="1" x14ac:dyDescent="0.3">
      <c r="A2" s="295"/>
      <c r="K2" s="314"/>
    </row>
    <row r="3" spans="1:11" s="296" customFormat="1" ht="21" x14ac:dyDescent="0.4">
      <c r="A3" s="295"/>
      <c r="B3" s="326" t="s">
        <v>372</v>
      </c>
      <c r="C3" s="326"/>
      <c r="D3" s="326"/>
      <c r="K3" s="314"/>
    </row>
    <row r="4" spans="1:11" s="296" customFormat="1" ht="17.25" customHeight="1" x14ac:dyDescent="0.4">
      <c r="A4" s="295"/>
      <c r="B4" s="297"/>
      <c r="C4" s="298"/>
      <c r="D4" s="299"/>
      <c r="K4" s="314"/>
    </row>
    <row r="5" spans="1:11" s="296" customFormat="1" x14ac:dyDescent="0.3">
      <c r="A5" s="295"/>
      <c r="B5" s="300"/>
      <c r="C5" s="300"/>
      <c r="D5" s="300"/>
      <c r="K5" s="314"/>
    </row>
    <row r="6" spans="1:11" s="296" customFormat="1" ht="15" thickBot="1" x14ac:dyDescent="0.35">
      <c r="A6" s="295"/>
      <c r="B6" s="301" t="s">
        <v>332</v>
      </c>
      <c r="C6" s="302" t="s">
        <v>333</v>
      </c>
      <c r="D6" s="303" t="s">
        <v>334</v>
      </c>
      <c r="K6" s="314"/>
    </row>
    <row r="7" spans="1:11" s="296" customFormat="1" x14ac:dyDescent="0.3">
      <c r="A7" s="295"/>
      <c r="B7" s="322" t="s">
        <v>335</v>
      </c>
      <c r="C7" s="304" t="str">
        <f>VLOOKUP(B7,B26:E44,4,FALSE)</f>
        <v>-</v>
      </c>
      <c r="D7" s="305" t="str">
        <f>VLOOKUP(B7,B26:E44,3,FALSE)</f>
        <v>-</v>
      </c>
      <c r="K7" s="314"/>
    </row>
    <row r="8" spans="1:11" s="296" customFormat="1" x14ac:dyDescent="0.3">
      <c r="A8" s="295"/>
      <c r="B8" s="306" t="str">
        <f>VLOOKUP(B7,B26:F44,5,FALSE)</f>
        <v>-</v>
      </c>
      <c r="C8" s="307"/>
      <c r="D8" s="307"/>
      <c r="K8" s="314"/>
    </row>
    <row r="9" spans="1:11" s="296" customFormat="1" ht="16.5" customHeight="1" thickBot="1" x14ac:dyDescent="0.35">
      <c r="A9" s="295"/>
      <c r="B9" s="301" t="s">
        <v>336</v>
      </c>
      <c r="C9" s="308" t="s">
        <v>337</v>
      </c>
      <c r="D9" s="309" t="s">
        <v>338</v>
      </c>
      <c r="K9" s="314"/>
    </row>
    <row r="10" spans="1:11" s="296" customFormat="1" x14ac:dyDescent="0.3">
      <c r="A10" s="295"/>
      <c r="B10" s="324"/>
      <c r="C10" s="324"/>
      <c r="D10" s="324"/>
      <c r="K10" s="314"/>
    </row>
    <row r="11" spans="1:11" s="296" customFormat="1" ht="15" thickBot="1" x14ac:dyDescent="0.35">
      <c r="A11" s="295"/>
      <c r="B11" s="309" t="s">
        <v>339</v>
      </c>
      <c r="C11" s="308" t="s">
        <v>340</v>
      </c>
      <c r="D11" s="309" t="s">
        <v>341</v>
      </c>
      <c r="K11" s="314"/>
    </row>
    <row r="12" spans="1:11" s="296" customFormat="1" x14ac:dyDescent="0.3">
      <c r="A12" s="295"/>
      <c r="B12" s="324" t="s">
        <v>335</v>
      </c>
      <c r="C12" s="323" t="s">
        <v>335</v>
      </c>
      <c r="D12" s="310" t="str">
        <f>C12</f>
        <v>-</v>
      </c>
      <c r="K12" s="314"/>
    </row>
    <row r="13" spans="1:11" s="296" customFormat="1" ht="15" thickBot="1" x14ac:dyDescent="0.35">
      <c r="A13" s="295"/>
      <c r="B13" s="301" t="s">
        <v>342</v>
      </c>
      <c r="C13" s="308" t="s">
        <v>337</v>
      </c>
      <c r="D13" s="309" t="s">
        <v>338</v>
      </c>
      <c r="K13" s="314"/>
    </row>
    <row r="14" spans="1:11" s="296" customFormat="1" x14ac:dyDescent="0.3">
      <c r="B14" s="324"/>
      <c r="C14" s="324"/>
      <c r="D14" s="324"/>
      <c r="K14" s="314"/>
    </row>
    <row r="15" spans="1:11" s="296" customFormat="1" x14ac:dyDescent="0.3">
      <c r="B15" s="324"/>
      <c r="C15" s="324"/>
      <c r="D15" s="324"/>
      <c r="K15" s="314"/>
    </row>
    <row r="16" spans="1:11" s="296" customFormat="1" x14ac:dyDescent="0.3">
      <c r="B16" s="311" t="s">
        <v>343</v>
      </c>
      <c r="C16" s="325" t="s">
        <v>373</v>
      </c>
      <c r="D16" s="312" t="s">
        <v>344</v>
      </c>
      <c r="K16" s="314"/>
    </row>
    <row r="17" spans="1:11" s="296" customFormat="1" x14ac:dyDescent="0.3">
      <c r="A17" s="313"/>
      <c r="B17" s="313"/>
      <c r="C17" s="313"/>
      <c r="D17" s="313"/>
      <c r="K17" s="314"/>
    </row>
    <row r="18" spans="1:11" s="296" customFormat="1" ht="15" thickBot="1" x14ac:dyDescent="0.35">
      <c r="B18" s="301" t="s">
        <v>345</v>
      </c>
      <c r="C18" s="308" t="s">
        <v>346</v>
      </c>
      <c r="D18" s="309" t="s">
        <v>347</v>
      </c>
      <c r="K18" s="314"/>
    </row>
    <row r="19" spans="1:11" s="296" customFormat="1" x14ac:dyDescent="0.3">
      <c r="B19" s="315" t="s">
        <v>348</v>
      </c>
      <c r="C19" s="316" t="s">
        <v>349</v>
      </c>
      <c r="D19" s="317" t="s">
        <v>350</v>
      </c>
      <c r="K19" s="314"/>
    </row>
    <row r="20" spans="1:11" s="296" customFormat="1" x14ac:dyDescent="0.3">
      <c r="B20" s="318" t="s">
        <v>351</v>
      </c>
      <c r="C20" s="316" t="s">
        <v>352</v>
      </c>
      <c r="D20" s="317" t="s">
        <v>353</v>
      </c>
      <c r="K20" s="314"/>
    </row>
    <row r="23" spans="1:11" s="314" customFormat="1" x14ac:dyDescent="0.3"/>
    <row r="24" spans="1:11" s="314" customFormat="1" x14ac:dyDescent="0.3"/>
    <row r="25" spans="1:11" s="314" customFormat="1" x14ac:dyDescent="0.3">
      <c r="B25" s="314" t="s">
        <v>354</v>
      </c>
      <c r="C25" s="314" t="s">
        <v>355</v>
      </c>
      <c r="D25" s="314" t="s">
        <v>356</v>
      </c>
      <c r="E25" s="314" t="s">
        <v>357</v>
      </c>
      <c r="F25" s="314" t="s">
        <v>358</v>
      </c>
      <c r="H25" s="314" t="s">
        <v>359</v>
      </c>
      <c r="K25" s="314" t="s">
        <v>360</v>
      </c>
    </row>
    <row r="26" spans="1:11" s="314" customFormat="1" x14ac:dyDescent="0.3">
      <c r="B26" s="314" t="s">
        <v>335</v>
      </c>
      <c r="C26" s="314" t="s">
        <v>335</v>
      </c>
      <c r="D26" s="320" t="s">
        <v>335</v>
      </c>
      <c r="E26" s="314" t="s">
        <v>335</v>
      </c>
      <c r="F26" s="314" t="s">
        <v>335</v>
      </c>
      <c r="H26" s="314" t="s">
        <v>335</v>
      </c>
      <c r="K26" s="314" t="s">
        <v>335</v>
      </c>
    </row>
    <row r="27" spans="1:11" s="314" customFormat="1" x14ac:dyDescent="0.3">
      <c r="B27" s="314" t="s">
        <v>362</v>
      </c>
      <c r="C27" s="314" t="s">
        <v>363</v>
      </c>
      <c r="D27" s="320">
        <v>300</v>
      </c>
      <c r="E27" s="314" t="s">
        <v>364</v>
      </c>
      <c r="F27" s="314">
        <v>5810080150</v>
      </c>
      <c r="H27" s="314" t="s">
        <v>361</v>
      </c>
      <c r="K27" s="321">
        <v>42004</v>
      </c>
    </row>
    <row r="28" spans="1:11" s="314" customFormat="1" x14ac:dyDescent="0.3">
      <c r="B28" s="314" t="s">
        <v>366</v>
      </c>
      <c r="C28" s="314" t="s">
        <v>367</v>
      </c>
      <c r="D28" s="320">
        <v>500</v>
      </c>
      <c r="E28" s="314" t="s">
        <v>364</v>
      </c>
      <c r="F28" s="314">
        <v>4910080160</v>
      </c>
      <c r="H28" s="314" t="s">
        <v>365</v>
      </c>
      <c r="K28" s="321">
        <v>42035</v>
      </c>
    </row>
    <row r="29" spans="1:11" s="314" customFormat="1" x14ac:dyDescent="0.3">
      <c r="B29" s="314" t="s">
        <v>368</v>
      </c>
      <c r="C29" s="314" t="s">
        <v>369</v>
      </c>
      <c r="D29" s="320">
        <v>100</v>
      </c>
      <c r="E29" s="314" t="s">
        <v>364</v>
      </c>
      <c r="F29" s="314">
        <v>4710080280</v>
      </c>
      <c r="K29" s="321">
        <v>42063</v>
      </c>
    </row>
    <row r="30" spans="1:11" s="314" customFormat="1" x14ac:dyDescent="0.3">
      <c r="B30" s="314" t="s">
        <v>370</v>
      </c>
      <c r="C30" s="314" t="s">
        <v>371</v>
      </c>
      <c r="D30" s="320">
        <v>700</v>
      </c>
      <c r="E30" s="314" t="s">
        <v>364</v>
      </c>
      <c r="F30" s="314">
        <v>5405022930</v>
      </c>
      <c r="K30" s="321">
        <v>42094</v>
      </c>
    </row>
    <row r="31" spans="1:11" s="314" customFormat="1" x14ac:dyDescent="0.3">
      <c r="K31" s="321">
        <v>42124</v>
      </c>
    </row>
    <row r="32" spans="1:11" s="314" customFormat="1" x14ac:dyDescent="0.3">
      <c r="K32" s="321">
        <v>42155</v>
      </c>
    </row>
    <row r="33" spans="4:11" s="314" customFormat="1" x14ac:dyDescent="0.3">
      <c r="D33" s="320"/>
      <c r="K33" s="321">
        <v>42185</v>
      </c>
    </row>
    <row r="34" spans="4:11" s="314" customFormat="1" x14ac:dyDescent="0.3">
      <c r="D34" s="320"/>
      <c r="K34" s="321">
        <v>42216</v>
      </c>
    </row>
    <row r="35" spans="4:11" s="314" customFormat="1" x14ac:dyDescent="0.3">
      <c r="K35" s="321">
        <v>42247</v>
      </c>
    </row>
    <row r="36" spans="4:11" s="314" customFormat="1" x14ac:dyDescent="0.3">
      <c r="D36" s="320"/>
      <c r="K36" s="321">
        <v>42277</v>
      </c>
    </row>
    <row r="37" spans="4:11" s="314" customFormat="1" x14ac:dyDescent="0.3">
      <c r="D37" s="320"/>
      <c r="K37" s="321">
        <v>42308</v>
      </c>
    </row>
    <row r="38" spans="4:11" s="314" customFormat="1" x14ac:dyDescent="0.3">
      <c r="D38" s="320"/>
      <c r="K38" s="321">
        <v>42338</v>
      </c>
    </row>
    <row r="39" spans="4:11" s="314" customFormat="1" x14ac:dyDescent="0.3">
      <c r="D39" s="320"/>
      <c r="K39" s="321">
        <v>42369</v>
      </c>
    </row>
    <row r="40" spans="4:11" s="314" customFormat="1" x14ac:dyDescent="0.3">
      <c r="D40" s="320"/>
      <c r="K40" s="321">
        <v>42400</v>
      </c>
    </row>
    <row r="41" spans="4:11" s="314" customFormat="1" x14ac:dyDescent="0.3">
      <c r="D41" s="320"/>
      <c r="K41" s="321">
        <v>42429</v>
      </c>
    </row>
    <row r="42" spans="4:11" s="314" customFormat="1" x14ac:dyDescent="0.3">
      <c r="D42" s="320"/>
      <c r="K42" s="321">
        <v>42460</v>
      </c>
    </row>
    <row r="43" spans="4:11" s="314" customFormat="1" x14ac:dyDescent="0.3">
      <c r="D43" s="320"/>
      <c r="K43" s="321">
        <v>42490</v>
      </c>
    </row>
    <row r="44" spans="4:11" s="314" customFormat="1" x14ac:dyDescent="0.3">
      <c r="D44" s="320"/>
      <c r="K44" s="321">
        <v>42521</v>
      </c>
    </row>
    <row r="45" spans="4:11" s="314" customFormat="1" x14ac:dyDescent="0.3">
      <c r="K45" s="321">
        <v>42551</v>
      </c>
    </row>
    <row r="46" spans="4:11" s="314" customFormat="1" x14ac:dyDescent="0.3">
      <c r="K46" s="321">
        <v>42582</v>
      </c>
    </row>
    <row r="47" spans="4:11" s="314" customFormat="1" x14ac:dyDescent="0.3">
      <c r="K47" s="321">
        <v>42613</v>
      </c>
    </row>
    <row r="48" spans="4:11" s="314" customFormat="1" x14ac:dyDescent="0.3">
      <c r="K48" s="321">
        <v>42643</v>
      </c>
    </row>
    <row r="49" spans="11:11" s="314" customFormat="1" x14ac:dyDescent="0.3">
      <c r="K49" s="321">
        <v>42674</v>
      </c>
    </row>
    <row r="50" spans="11:11" s="314" customFormat="1" x14ac:dyDescent="0.3">
      <c r="K50" s="321">
        <v>42704</v>
      </c>
    </row>
    <row r="51" spans="11:11" s="314" customFormat="1" x14ac:dyDescent="0.3">
      <c r="K51" s="321">
        <v>42735</v>
      </c>
    </row>
    <row r="52" spans="11:11" s="314" customFormat="1" x14ac:dyDescent="0.3">
      <c r="K52" s="321">
        <v>42766</v>
      </c>
    </row>
    <row r="53" spans="11:11" s="314" customFormat="1" x14ac:dyDescent="0.3">
      <c r="K53" s="321">
        <v>42794</v>
      </c>
    </row>
    <row r="54" spans="11:11" s="314" customFormat="1" x14ac:dyDescent="0.3">
      <c r="K54" s="321">
        <v>42825</v>
      </c>
    </row>
    <row r="55" spans="11:11" s="314" customFormat="1" x14ac:dyDescent="0.3">
      <c r="K55" s="321">
        <v>42855</v>
      </c>
    </row>
    <row r="56" spans="11:11" s="314" customFormat="1" x14ac:dyDescent="0.3">
      <c r="K56" s="321">
        <v>42886</v>
      </c>
    </row>
    <row r="57" spans="11:11" s="314" customFormat="1" x14ac:dyDescent="0.3">
      <c r="K57" s="321">
        <v>42916</v>
      </c>
    </row>
    <row r="58" spans="11:11" s="314" customFormat="1" x14ac:dyDescent="0.3">
      <c r="K58" s="321">
        <v>42947</v>
      </c>
    </row>
    <row r="59" spans="11:11" s="314" customFormat="1" x14ac:dyDescent="0.3">
      <c r="K59" s="321">
        <v>42978</v>
      </c>
    </row>
    <row r="60" spans="11:11" s="314" customFormat="1" x14ac:dyDescent="0.3">
      <c r="K60" s="321">
        <v>43008</v>
      </c>
    </row>
    <row r="61" spans="11:11" s="314" customFormat="1" x14ac:dyDescent="0.3">
      <c r="K61" s="321">
        <v>43039</v>
      </c>
    </row>
    <row r="62" spans="11:11" s="314" customFormat="1" x14ac:dyDescent="0.3">
      <c r="K62" s="321">
        <v>43069</v>
      </c>
    </row>
    <row r="63" spans="11:11" s="314" customFormat="1" x14ac:dyDescent="0.3">
      <c r="K63" s="321">
        <v>43100</v>
      </c>
    </row>
    <row r="64" spans="11:11" s="314" customFormat="1" x14ac:dyDescent="0.3">
      <c r="K64" s="321">
        <v>43131</v>
      </c>
    </row>
    <row r="65" spans="11:11" s="314" customFormat="1" x14ac:dyDescent="0.3">
      <c r="K65" s="321">
        <v>43159</v>
      </c>
    </row>
    <row r="66" spans="11:11" s="314" customFormat="1" x14ac:dyDescent="0.3">
      <c r="K66" s="321">
        <v>43190</v>
      </c>
    </row>
    <row r="67" spans="11:11" s="314" customFormat="1" x14ac:dyDescent="0.3">
      <c r="K67" s="321">
        <v>43220</v>
      </c>
    </row>
    <row r="68" spans="11:11" s="314" customFormat="1" x14ac:dyDescent="0.3">
      <c r="K68" s="321">
        <v>43251</v>
      </c>
    </row>
    <row r="69" spans="11:11" s="314" customFormat="1" x14ac:dyDescent="0.3">
      <c r="K69" s="321">
        <v>43281</v>
      </c>
    </row>
    <row r="70" spans="11:11" s="314" customFormat="1" x14ac:dyDescent="0.3">
      <c r="K70" s="321">
        <v>43312</v>
      </c>
    </row>
    <row r="71" spans="11:11" s="314" customFormat="1" x14ac:dyDescent="0.3">
      <c r="K71" s="321">
        <v>43343</v>
      </c>
    </row>
    <row r="72" spans="11:11" s="314" customFormat="1" x14ac:dyDescent="0.3">
      <c r="K72" s="321">
        <v>43373</v>
      </c>
    </row>
    <row r="73" spans="11:11" s="314" customFormat="1" x14ac:dyDescent="0.3">
      <c r="K73" s="321">
        <v>43404</v>
      </c>
    </row>
    <row r="74" spans="11:11" s="314" customFormat="1" x14ac:dyDescent="0.3">
      <c r="K74" s="321">
        <v>43434</v>
      </c>
    </row>
    <row r="75" spans="11:11" s="314" customFormat="1" x14ac:dyDescent="0.3">
      <c r="K75" s="321">
        <v>43465</v>
      </c>
    </row>
    <row r="76" spans="11:11" s="314" customFormat="1" x14ac:dyDescent="0.3">
      <c r="K76" s="321">
        <v>43496</v>
      </c>
    </row>
    <row r="77" spans="11:11" s="314" customFormat="1" x14ac:dyDescent="0.3">
      <c r="K77" s="321">
        <v>43524</v>
      </c>
    </row>
    <row r="78" spans="11:11" s="314" customFormat="1" x14ac:dyDescent="0.3">
      <c r="K78" s="321">
        <v>43555</v>
      </c>
    </row>
    <row r="79" spans="11:11" s="314" customFormat="1" x14ac:dyDescent="0.3">
      <c r="K79" s="321">
        <v>43585</v>
      </c>
    </row>
    <row r="80" spans="11:11" s="314" customFormat="1" x14ac:dyDescent="0.3">
      <c r="K80" s="321">
        <v>43616</v>
      </c>
    </row>
    <row r="81" spans="11:11" s="314" customFormat="1" x14ac:dyDescent="0.3">
      <c r="K81" s="321">
        <v>43646</v>
      </c>
    </row>
    <row r="82" spans="11:11" s="314" customFormat="1" x14ac:dyDescent="0.3">
      <c r="K82" s="321">
        <v>43677</v>
      </c>
    </row>
    <row r="83" spans="11:11" s="314" customFormat="1" x14ac:dyDescent="0.3">
      <c r="K83" s="321">
        <v>43708</v>
      </c>
    </row>
    <row r="84" spans="11:11" s="314" customFormat="1" x14ac:dyDescent="0.3">
      <c r="K84" s="321">
        <v>43738</v>
      </c>
    </row>
    <row r="85" spans="11:11" s="314" customFormat="1" x14ac:dyDescent="0.3">
      <c r="K85" s="321">
        <v>43769</v>
      </c>
    </row>
    <row r="86" spans="11:11" s="314" customFormat="1" x14ac:dyDescent="0.3">
      <c r="K86" s="321">
        <v>43799</v>
      </c>
    </row>
    <row r="87" spans="11:11" s="314" customFormat="1" x14ac:dyDescent="0.3">
      <c r="K87" s="321">
        <v>43830</v>
      </c>
    </row>
    <row r="88" spans="11:11" s="314" customFormat="1" x14ac:dyDescent="0.3">
      <c r="K88" s="321">
        <v>43861</v>
      </c>
    </row>
    <row r="89" spans="11:11" s="314" customFormat="1" x14ac:dyDescent="0.3"/>
    <row r="90" spans="11:11" s="314" customFormat="1" x14ac:dyDescent="0.3"/>
    <row r="91" spans="11:11" s="314" customFormat="1" x14ac:dyDescent="0.3"/>
    <row r="92" spans="11:11" s="314" customFormat="1" x14ac:dyDescent="0.3"/>
    <row r="93" spans="11:11" s="314" customFormat="1" x14ac:dyDescent="0.3"/>
    <row r="94" spans="11:11" s="314" customFormat="1" x14ac:dyDescent="0.3"/>
    <row r="95" spans="11:11" s="314" customFormat="1" x14ac:dyDescent="0.3"/>
    <row r="96" spans="11:11" s="314" customFormat="1" x14ac:dyDescent="0.3"/>
    <row r="97" s="314" customFormat="1" x14ac:dyDescent="0.3"/>
    <row r="98" s="314" customFormat="1" x14ac:dyDescent="0.3"/>
    <row r="99" s="314" customFormat="1" x14ac:dyDescent="0.3"/>
    <row r="100" s="314" customFormat="1" x14ac:dyDescent="0.3"/>
    <row r="101" s="314" customFormat="1" x14ac:dyDescent="0.3"/>
    <row r="102" s="314" customFormat="1" x14ac:dyDescent="0.3"/>
    <row r="103" s="314" customFormat="1" x14ac:dyDescent="0.3"/>
    <row r="104" s="314" customFormat="1" x14ac:dyDescent="0.3"/>
    <row r="105" s="314" customFormat="1" x14ac:dyDescent="0.3"/>
    <row r="106" s="314" customFormat="1" x14ac:dyDescent="0.3"/>
    <row r="107" s="314" customFormat="1" x14ac:dyDescent="0.3"/>
    <row r="108" s="314" customFormat="1" x14ac:dyDescent="0.3"/>
    <row r="109" s="314" customFormat="1" x14ac:dyDescent="0.3"/>
    <row r="110" s="314" customFormat="1" x14ac:dyDescent="0.3"/>
    <row r="111" s="314" customFormat="1" x14ac:dyDescent="0.3"/>
    <row r="112" s="314" customFormat="1" x14ac:dyDescent="0.3"/>
    <row r="113" s="314" customFormat="1" x14ac:dyDescent="0.3"/>
    <row r="114" s="314" customFormat="1" x14ac:dyDescent="0.3"/>
    <row r="115" s="314" customFormat="1" x14ac:dyDescent="0.3"/>
    <row r="116" s="314" customFormat="1" x14ac:dyDescent="0.3"/>
    <row r="117" s="314" customFormat="1" x14ac:dyDescent="0.3"/>
    <row r="118" s="314" customFormat="1" x14ac:dyDescent="0.3"/>
    <row r="119" s="314" customFormat="1" x14ac:dyDescent="0.3"/>
  </sheetData>
  <mergeCells count="1">
    <mergeCell ref="B3:D3"/>
  </mergeCells>
  <dataValidations count="3">
    <dataValidation type="list" allowBlank="1" showInputMessage="1" showErrorMessage="1" sqref="B12">
      <formula1>$H$26:$H$28</formula1>
    </dataValidation>
    <dataValidation type="list" allowBlank="1" showInputMessage="1" showErrorMessage="1" sqref="B7">
      <formula1>$B$26:$B$30</formula1>
    </dataValidation>
    <dataValidation type="list" allowBlank="1" showInputMessage="1" showErrorMessage="1" sqref="C12">
      <formula1>$K$26:$K$74</formula1>
    </dataValidation>
  </dataValidations>
  <hyperlinks>
    <hyperlink ref="C20" r:id="rId1"/>
  </hyperlink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Header>&amp;L&amp;A</oddHeader>
    <oddFooter>&amp;L&amp;F&amp;R&amp;P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AE174"/>
  <sheetViews>
    <sheetView topLeftCell="E114" zoomScaleNormal="100" zoomScaleSheetLayoutView="75" workbookViewId="0">
      <selection activeCell="J120" sqref="J120"/>
    </sheetView>
  </sheetViews>
  <sheetFormatPr defaultColWidth="9.109375" defaultRowHeight="15" customHeight="1" x14ac:dyDescent="0.25"/>
  <cols>
    <col min="1" max="2" width="14.33203125" style="27" customWidth="1"/>
    <col min="3" max="3" width="14.33203125" style="26" customWidth="1"/>
    <col min="4" max="4" width="7.33203125" style="14" customWidth="1"/>
    <col min="5" max="5" width="47.44140625" style="2" customWidth="1"/>
    <col min="6" max="6" width="21.44140625" style="2" customWidth="1"/>
    <col min="7" max="7" width="7.44140625" style="2" customWidth="1"/>
    <col min="8" max="13" width="7.6640625" style="2" customWidth="1"/>
    <col min="14" max="15" width="8.88671875" style="2" customWidth="1"/>
    <col min="16" max="19" width="7.6640625" style="2" customWidth="1"/>
    <col min="20" max="20" width="4.6640625" style="2" customWidth="1"/>
    <col min="21" max="21" width="7.44140625" style="27" customWidth="1"/>
    <col min="22" max="22" width="7.5546875" style="27" customWidth="1"/>
    <col min="23" max="23" width="8.5546875" style="27" customWidth="1"/>
    <col min="24" max="24" width="3.109375" style="2" customWidth="1"/>
    <col min="25" max="27" width="10.44140625" style="2" customWidth="1"/>
    <col min="28" max="16384" width="9.109375" style="2"/>
  </cols>
  <sheetData>
    <row r="1" spans="1:30" s="5" customFormat="1" ht="30" customHeight="1" x14ac:dyDescent="0.4">
      <c r="A1" s="46"/>
      <c r="B1" s="47"/>
      <c r="C1" s="47"/>
      <c r="D1" s="180" t="s">
        <v>61</v>
      </c>
      <c r="E1" s="4"/>
      <c r="F1" s="4"/>
      <c r="G1" s="5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7"/>
      <c r="V1" s="47"/>
      <c r="W1" s="186"/>
      <c r="X1" s="10"/>
      <c r="Y1" s="10"/>
      <c r="Z1" s="11"/>
      <c r="AA1" s="15"/>
    </row>
    <row r="2" spans="1:30" ht="15" customHeight="1" x14ac:dyDescent="0.25">
      <c r="A2" s="340" t="s">
        <v>75</v>
      </c>
      <c r="B2" s="338"/>
      <c r="C2" s="339"/>
      <c r="D2" s="345" t="s">
        <v>60</v>
      </c>
      <c r="E2" s="346"/>
      <c r="F2" s="346"/>
      <c r="G2" s="59"/>
      <c r="H2" s="334" t="s">
        <v>62</v>
      </c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14"/>
      <c r="U2" s="335" t="s">
        <v>63</v>
      </c>
      <c r="V2" s="336"/>
      <c r="W2" s="337"/>
      <c r="X2" s="14"/>
      <c r="Y2" s="338" t="s">
        <v>64</v>
      </c>
      <c r="Z2" s="338"/>
      <c r="AA2" s="339"/>
    </row>
    <row r="3" spans="1:30" ht="33.75" customHeight="1" x14ac:dyDescent="0.25">
      <c r="A3" s="341" t="s">
        <v>71</v>
      </c>
      <c r="B3" s="369" t="s">
        <v>88</v>
      </c>
      <c r="C3" s="371" t="s">
        <v>74</v>
      </c>
      <c r="D3" s="347"/>
      <c r="E3" s="348"/>
      <c r="F3" s="348"/>
      <c r="G3" s="59"/>
      <c r="H3" s="330" t="s">
        <v>65</v>
      </c>
      <c r="I3" s="331"/>
      <c r="J3" s="332" t="s">
        <v>66</v>
      </c>
      <c r="K3" s="331"/>
      <c r="L3" s="332" t="s">
        <v>67</v>
      </c>
      <c r="M3" s="331"/>
      <c r="N3" s="333" t="s">
        <v>68</v>
      </c>
      <c r="O3" s="334"/>
      <c r="P3" s="327" t="s">
        <v>69</v>
      </c>
      <c r="Q3" s="327"/>
      <c r="R3" s="328" t="s">
        <v>70</v>
      </c>
      <c r="S3" s="328"/>
      <c r="T3" s="14"/>
      <c r="U3" s="359" t="s">
        <v>71</v>
      </c>
      <c r="V3" s="361" t="s">
        <v>72</v>
      </c>
      <c r="W3" s="363" t="s">
        <v>73</v>
      </c>
      <c r="X3" s="14"/>
      <c r="Y3" s="365" t="s">
        <v>212</v>
      </c>
      <c r="Z3" s="367" t="s">
        <v>213</v>
      </c>
      <c r="AA3" s="343" t="s">
        <v>87</v>
      </c>
      <c r="AC3" s="14"/>
      <c r="AD3" s="14"/>
    </row>
    <row r="4" spans="1:30" ht="26.25" customHeight="1" x14ac:dyDescent="0.25">
      <c r="A4" s="342"/>
      <c r="B4" s="370"/>
      <c r="C4" s="372"/>
      <c r="D4" s="349"/>
      <c r="E4" s="350"/>
      <c r="F4" s="350"/>
      <c r="G4" s="59"/>
      <c r="H4" s="36" t="s">
        <v>84</v>
      </c>
      <c r="I4" s="36" t="s">
        <v>85</v>
      </c>
      <c r="J4" s="37" t="s">
        <v>84</v>
      </c>
      <c r="K4" s="37" t="s">
        <v>85</v>
      </c>
      <c r="L4" s="37" t="s">
        <v>84</v>
      </c>
      <c r="M4" s="37" t="s">
        <v>85</v>
      </c>
      <c r="N4" s="37" t="s">
        <v>84</v>
      </c>
      <c r="O4" s="38" t="s">
        <v>85</v>
      </c>
      <c r="P4" s="39" t="s">
        <v>84</v>
      </c>
      <c r="Q4" s="39" t="s">
        <v>85</v>
      </c>
      <c r="R4" s="40" t="s">
        <v>84</v>
      </c>
      <c r="S4" s="38" t="s">
        <v>85</v>
      </c>
      <c r="T4" s="14"/>
      <c r="U4" s="360"/>
      <c r="V4" s="362"/>
      <c r="W4" s="364"/>
      <c r="X4" s="14"/>
      <c r="Y4" s="366"/>
      <c r="Z4" s="368"/>
      <c r="AA4" s="344"/>
      <c r="AC4" s="14"/>
      <c r="AD4" s="14"/>
    </row>
    <row r="5" spans="1:30" ht="53.25" customHeight="1" x14ac:dyDescent="0.25">
      <c r="A5" s="52"/>
      <c r="B5" s="53"/>
      <c r="C5" s="165" t="s">
        <v>135</v>
      </c>
      <c r="D5" s="76">
        <v>1</v>
      </c>
      <c r="E5" s="106" t="s">
        <v>41</v>
      </c>
      <c r="F5" s="107" t="s">
        <v>76</v>
      </c>
      <c r="G5" s="60"/>
      <c r="H5" s="29"/>
      <c r="I5" s="29"/>
      <c r="J5" s="29"/>
      <c r="K5" s="29"/>
      <c r="L5" s="29"/>
      <c r="M5" s="29"/>
      <c r="N5" s="29"/>
      <c r="O5" s="29"/>
      <c r="P5" s="128"/>
      <c r="Q5" s="221"/>
      <c r="R5" s="128"/>
      <c r="S5" s="129"/>
      <c r="T5" s="14"/>
      <c r="U5" s="187"/>
      <c r="V5" s="188"/>
      <c r="W5" s="189">
        <v>1</v>
      </c>
      <c r="X5" s="14"/>
      <c r="Y5" s="69">
        <f>((H5+J5)*U5)+((L5+N5)*V5)+((P5+R5)*W5)</f>
        <v>0</v>
      </c>
      <c r="Z5" s="69">
        <f>((I5+K5)*U5)+((M5+O5)*V5)+((Q5+S5)*W5)</f>
        <v>0</v>
      </c>
      <c r="AA5" s="243">
        <f>SUM(Y5:Z5)</f>
        <v>0</v>
      </c>
    </row>
    <row r="6" spans="1:30" ht="26.4" x14ac:dyDescent="0.25">
      <c r="A6" s="56"/>
      <c r="B6" s="55"/>
      <c r="C6" s="166" t="s">
        <v>136</v>
      </c>
      <c r="D6" s="77">
        <v>2</v>
      </c>
      <c r="E6" s="108" t="s">
        <v>57</v>
      </c>
      <c r="F6" s="109" t="s">
        <v>77</v>
      </c>
      <c r="G6" s="60"/>
      <c r="H6" s="29"/>
      <c r="I6" s="29"/>
      <c r="J6" s="29"/>
      <c r="K6" s="29"/>
      <c r="L6" s="29"/>
      <c r="M6" s="29"/>
      <c r="N6" s="29"/>
      <c r="O6" s="29"/>
      <c r="P6" s="130"/>
      <c r="Q6" s="222"/>
      <c r="R6" s="130"/>
      <c r="S6" s="131"/>
      <c r="T6" s="14"/>
      <c r="U6" s="190"/>
      <c r="V6" s="191"/>
      <c r="W6" s="192">
        <v>1</v>
      </c>
      <c r="X6" s="14"/>
      <c r="Y6" s="69">
        <f>((H6+J6)*U6)+((L6+N6)*V6)+((P6+R6)*W6)</f>
        <v>0</v>
      </c>
      <c r="Z6" s="69">
        <f>((I6+K6)*U6)+((M6+O6)*V6)+((Q6+S6)*W6)</f>
        <v>0</v>
      </c>
      <c r="AA6" s="244">
        <f>SUM(Y6+Z6)</f>
        <v>0</v>
      </c>
    </row>
    <row r="7" spans="1:30" ht="48" customHeight="1" x14ac:dyDescent="0.25">
      <c r="A7" s="121" t="s">
        <v>138</v>
      </c>
      <c r="B7" s="89" t="s">
        <v>138</v>
      </c>
      <c r="C7" s="166" t="s">
        <v>137</v>
      </c>
      <c r="D7" s="77">
        <v>3</v>
      </c>
      <c r="E7" s="110" t="s">
        <v>11</v>
      </c>
      <c r="F7" s="109" t="s">
        <v>377</v>
      </c>
      <c r="G7" s="61"/>
      <c r="H7" s="123"/>
      <c r="I7" s="124"/>
      <c r="J7" s="124"/>
      <c r="K7" s="124"/>
      <c r="L7" s="125"/>
      <c r="M7" s="125"/>
      <c r="N7" s="126"/>
      <c r="O7" s="127"/>
      <c r="P7" s="130"/>
      <c r="Q7" s="130"/>
      <c r="R7" s="130"/>
      <c r="S7" s="131"/>
      <c r="T7" s="14"/>
      <c r="U7" s="193">
        <v>0.95</v>
      </c>
      <c r="V7" s="194">
        <v>0.95</v>
      </c>
      <c r="W7" s="192">
        <v>1</v>
      </c>
      <c r="X7" s="14"/>
      <c r="Y7" s="69">
        <f t="shared" ref="Y7:Y37" si="0">((H7+J7)*U7)+((L7+N7)*V7)+((P7+R7)*W7)</f>
        <v>0</v>
      </c>
      <c r="Z7" s="69">
        <f t="shared" ref="Z7:Z37" si="1">((I7+K7)*U7)+((M7+O7)*V7)+((Q7+S7)*W7)</f>
        <v>0</v>
      </c>
      <c r="AA7" s="244">
        <f t="shared" ref="AA7:AA37" si="2">SUM(Y7+Z7)</f>
        <v>0</v>
      </c>
    </row>
    <row r="8" spans="1:30" ht="27.75" customHeight="1" x14ac:dyDescent="0.25">
      <c r="A8" s="121" t="s">
        <v>139</v>
      </c>
      <c r="B8" s="89" t="s">
        <v>139</v>
      </c>
      <c r="C8" s="166" t="s">
        <v>137</v>
      </c>
      <c r="D8" s="77">
        <v>4</v>
      </c>
      <c r="E8" s="110" t="s">
        <v>12</v>
      </c>
      <c r="F8" s="111" t="s">
        <v>78</v>
      </c>
      <c r="G8" s="61"/>
      <c r="H8" s="123"/>
      <c r="I8" s="124"/>
      <c r="J8" s="124"/>
      <c r="K8" s="124"/>
      <c r="L8" s="125"/>
      <c r="M8" s="125"/>
      <c r="N8" s="126"/>
      <c r="O8" s="127"/>
      <c r="P8" s="130"/>
      <c r="Q8" s="130"/>
      <c r="R8" s="130"/>
      <c r="S8" s="131"/>
      <c r="T8" s="14"/>
      <c r="U8" s="193">
        <v>0.9</v>
      </c>
      <c r="V8" s="194">
        <v>0.9</v>
      </c>
      <c r="W8" s="192">
        <v>1</v>
      </c>
      <c r="X8" s="14"/>
      <c r="Y8" s="69">
        <f t="shared" si="0"/>
        <v>0</v>
      </c>
      <c r="Z8" s="69">
        <f t="shared" si="1"/>
        <v>0</v>
      </c>
      <c r="AA8" s="244">
        <f t="shared" si="2"/>
        <v>0</v>
      </c>
    </row>
    <row r="9" spans="1:30" ht="28.5" customHeight="1" x14ac:dyDescent="0.25">
      <c r="A9" s="54"/>
      <c r="B9" s="55"/>
      <c r="C9" s="167"/>
      <c r="D9" s="77">
        <v>5</v>
      </c>
      <c r="E9" s="110" t="s">
        <v>13</v>
      </c>
      <c r="F9" s="109" t="s">
        <v>79</v>
      </c>
      <c r="G9" s="6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14"/>
      <c r="U9" s="190"/>
      <c r="V9" s="195"/>
      <c r="W9" s="196"/>
      <c r="X9" s="14"/>
      <c r="Y9" s="69"/>
      <c r="Z9" s="69"/>
      <c r="AA9" s="244"/>
    </row>
    <row r="10" spans="1:30" ht="57.75" customHeight="1" x14ac:dyDescent="0.25">
      <c r="A10" s="121" t="s">
        <v>140</v>
      </c>
      <c r="B10" s="91" t="s">
        <v>140</v>
      </c>
      <c r="C10" s="166" t="s">
        <v>137</v>
      </c>
      <c r="D10" s="268" t="s">
        <v>218</v>
      </c>
      <c r="E10" s="218" t="s">
        <v>14</v>
      </c>
      <c r="F10" s="216" t="s">
        <v>378</v>
      </c>
      <c r="G10" s="62"/>
      <c r="H10" s="123"/>
      <c r="I10" s="124"/>
      <c r="J10" s="124"/>
      <c r="K10" s="124"/>
      <c r="L10" s="125"/>
      <c r="M10" s="125"/>
      <c r="N10" s="126"/>
      <c r="O10" s="127"/>
      <c r="P10" s="130"/>
      <c r="Q10" s="130"/>
      <c r="R10" s="130"/>
      <c r="S10" s="131"/>
      <c r="T10" s="14"/>
      <c r="U10" s="193">
        <v>0.5</v>
      </c>
      <c r="V10" s="194">
        <v>0.5</v>
      </c>
      <c r="W10" s="192">
        <v>1</v>
      </c>
      <c r="X10" s="14"/>
      <c r="Y10" s="69">
        <f t="shared" si="0"/>
        <v>0</v>
      </c>
      <c r="Z10" s="69">
        <f t="shared" si="1"/>
        <v>0</v>
      </c>
      <c r="AA10" s="244">
        <f t="shared" si="2"/>
        <v>0</v>
      </c>
    </row>
    <row r="11" spans="1:30" ht="31.5" customHeight="1" x14ac:dyDescent="0.25">
      <c r="A11" s="121" t="s">
        <v>141</v>
      </c>
      <c r="B11" s="91" t="s">
        <v>141</v>
      </c>
      <c r="C11" s="166" t="s">
        <v>137</v>
      </c>
      <c r="D11" s="268" t="s">
        <v>219</v>
      </c>
      <c r="E11" s="218" t="s">
        <v>15</v>
      </c>
      <c r="F11" s="216" t="s">
        <v>80</v>
      </c>
      <c r="G11" s="62"/>
      <c r="H11" s="123"/>
      <c r="I11" s="124"/>
      <c r="J11" s="124"/>
      <c r="K11" s="124"/>
      <c r="L11" s="125"/>
      <c r="M11" s="125"/>
      <c r="N11" s="126"/>
      <c r="O11" s="127"/>
      <c r="P11" s="130"/>
      <c r="Q11" s="130"/>
      <c r="R11" s="130"/>
      <c r="S11" s="131"/>
      <c r="T11" s="14"/>
      <c r="U11" s="193">
        <v>0.5</v>
      </c>
      <c r="V11" s="194">
        <v>0.5</v>
      </c>
      <c r="W11" s="192">
        <v>1</v>
      </c>
      <c r="X11" s="14"/>
      <c r="Y11" s="69">
        <f t="shared" si="0"/>
        <v>0</v>
      </c>
      <c r="Z11" s="69">
        <f t="shared" si="1"/>
        <v>0</v>
      </c>
      <c r="AA11" s="244">
        <f t="shared" si="2"/>
        <v>0</v>
      </c>
    </row>
    <row r="12" spans="1:30" ht="31.5" customHeight="1" x14ac:dyDescent="0.25">
      <c r="A12" s="121" t="s">
        <v>215</v>
      </c>
      <c r="B12" s="91" t="s">
        <v>215</v>
      </c>
      <c r="C12" s="166" t="s">
        <v>137</v>
      </c>
      <c r="D12" s="268" t="s">
        <v>220</v>
      </c>
      <c r="E12" s="217" t="s">
        <v>42</v>
      </c>
      <c r="F12" s="216" t="s">
        <v>129</v>
      </c>
      <c r="G12" s="62"/>
      <c r="H12" s="123"/>
      <c r="I12" s="124"/>
      <c r="J12" s="124"/>
      <c r="K12" s="124"/>
      <c r="L12" s="125"/>
      <c r="M12" s="125"/>
      <c r="N12" s="126"/>
      <c r="O12" s="127"/>
      <c r="P12" s="130"/>
      <c r="Q12" s="130"/>
      <c r="R12" s="130"/>
      <c r="S12" s="131"/>
      <c r="T12" s="14"/>
      <c r="U12" s="193">
        <v>0.5</v>
      </c>
      <c r="V12" s="194">
        <v>0.5</v>
      </c>
      <c r="W12" s="192">
        <v>1</v>
      </c>
      <c r="X12" s="14"/>
      <c r="Y12" s="69">
        <f t="shared" si="0"/>
        <v>0</v>
      </c>
      <c r="Z12" s="69">
        <f t="shared" si="1"/>
        <v>0</v>
      </c>
      <c r="AA12" s="244">
        <f t="shared" si="2"/>
        <v>0</v>
      </c>
    </row>
    <row r="13" spans="1:30" ht="15" customHeight="1" x14ac:dyDescent="0.25">
      <c r="A13" s="56"/>
      <c r="B13" s="57"/>
      <c r="C13" s="167"/>
      <c r="D13" s="77">
        <v>6</v>
      </c>
      <c r="E13" s="110" t="s">
        <v>16</v>
      </c>
      <c r="F13" s="109" t="s">
        <v>82</v>
      </c>
      <c r="G13" s="60"/>
      <c r="H13" s="82"/>
      <c r="I13" s="83"/>
      <c r="J13" s="83"/>
      <c r="K13" s="24"/>
      <c r="L13" s="24"/>
      <c r="M13" s="24"/>
      <c r="N13" s="24"/>
      <c r="O13" s="24"/>
      <c r="P13" s="24"/>
      <c r="Q13" s="43"/>
      <c r="R13" s="43"/>
      <c r="S13" s="44"/>
      <c r="T13" s="14"/>
      <c r="U13" s="190"/>
      <c r="V13" s="195"/>
      <c r="W13" s="196"/>
      <c r="X13" s="14"/>
      <c r="Y13" s="69"/>
      <c r="Z13" s="69"/>
      <c r="AA13" s="244"/>
    </row>
    <row r="14" spans="1:30" ht="57" customHeight="1" x14ac:dyDescent="0.25">
      <c r="A14" s="121" t="s">
        <v>140</v>
      </c>
      <c r="B14" s="89" t="s">
        <v>140</v>
      </c>
      <c r="C14" s="166" t="s">
        <v>137</v>
      </c>
      <c r="D14" s="268" t="s">
        <v>221</v>
      </c>
      <c r="E14" s="218" t="s">
        <v>14</v>
      </c>
      <c r="F14" s="216" t="s">
        <v>378</v>
      </c>
      <c r="G14" s="63"/>
      <c r="H14" s="123"/>
      <c r="I14" s="124"/>
      <c r="J14" s="124"/>
      <c r="K14" s="124"/>
      <c r="L14" s="125"/>
      <c r="M14" s="125"/>
      <c r="N14" s="126"/>
      <c r="O14" s="127"/>
      <c r="P14" s="130"/>
      <c r="Q14" s="130"/>
      <c r="R14" s="130"/>
      <c r="S14" s="131"/>
      <c r="T14" s="14"/>
      <c r="U14" s="193">
        <v>0.5</v>
      </c>
      <c r="V14" s="194">
        <v>0.5</v>
      </c>
      <c r="W14" s="192">
        <v>1</v>
      </c>
      <c r="X14" s="14"/>
      <c r="Y14" s="69">
        <f t="shared" si="0"/>
        <v>0</v>
      </c>
      <c r="Z14" s="69">
        <f t="shared" si="1"/>
        <v>0</v>
      </c>
      <c r="AA14" s="244">
        <f t="shared" si="2"/>
        <v>0</v>
      </c>
    </row>
    <row r="15" spans="1:30" ht="28.5" customHeight="1" x14ac:dyDescent="0.25">
      <c r="A15" s="121" t="s">
        <v>143</v>
      </c>
      <c r="B15" s="89" t="s">
        <v>215</v>
      </c>
      <c r="C15" s="166" t="s">
        <v>137</v>
      </c>
      <c r="D15" s="268" t="s">
        <v>222</v>
      </c>
      <c r="E15" s="218" t="s">
        <v>15</v>
      </c>
      <c r="F15" s="216" t="s">
        <v>81</v>
      </c>
      <c r="G15" s="62"/>
      <c r="H15" s="123"/>
      <c r="I15" s="124"/>
      <c r="J15" s="124"/>
      <c r="K15" s="124"/>
      <c r="L15" s="125"/>
      <c r="M15" s="125"/>
      <c r="N15" s="126"/>
      <c r="O15" s="127"/>
      <c r="P15" s="130"/>
      <c r="Q15" s="130"/>
      <c r="R15" s="130"/>
      <c r="S15" s="131"/>
      <c r="T15" s="14"/>
      <c r="U15" s="193">
        <v>0</v>
      </c>
      <c r="V15" s="194">
        <v>0.5</v>
      </c>
      <c r="W15" s="192">
        <v>1</v>
      </c>
      <c r="X15" s="14"/>
      <c r="Y15" s="69">
        <f t="shared" si="0"/>
        <v>0</v>
      </c>
      <c r="Z15" s="69">
        <f t="shared" si="1"/>
        <v>0</v>
      </c>
      <c r="AA15" s="244">
        <f t="shared" si="2"/>
        <v>0</v>
      </c>
    </row>
    <row r="16" spans="1:30" ht="30.75" customHeight="1" x14ac:dyDescent="0.25">
      <c r="A16" s="121" t="s">
        <v>143</v>
      </c>
      <c r="B16" s="89" t="s">
        <v>215</v>
      </c>
      <c r="C16" s="166" t="s">
        <v>137</v>
      </c>
      <c r="D16" s="268" t="s">
        <v>223</v>
      </c>
      <c r="E16" s="217" t="s">
        <v>42</v>
      </c>
      <c r="F16" s="216" t="s">
        <v>83</v>
      </c>
      <c r="G16" s="62"/>
      <c r="H16" s="123"/>
      <c r="I16" s="124"/>
      <c r="J16" s="124"/>
      <c r="K16" s="124"/>
      <c r="L16" s="125"/>
      <c r="M16" s="125"/>
      <c r="N16" s="126"/>
      <c r="O16" s="127"/>
      <c r="P16" s="130"/>
      <c r="Q16" s="130"/>
      <c r="R16" s="130"/>
      <c r="S16" s="131"/>
      <c r="T16" s="14"/>
      <c r="U16" s="193">
        <v>0</v>
      </c>
      <c r="V16" s="194">
        <v>0.5</v>
      </c>
      <c r="W16" s="192">
        <v>1</v>
      </c>
      <c r="X16" s="14"/>
      <c r="Y16" s="69">
        <f t="shared" si="0"/>
        <v>0</v>
      </c>
      <c r="Z16" s="69">
        <f t="shared" si="1"/>
        <v>0</v>
      </c>
      <c r="AA16" s="244">
        <f t="shared" si="2"/>
        <v>0</v>
      </c>
    </row>
    <row r="17" spans="1:27" ht="32.25" customHeight="1" x14ac:dyDescent="0.25">
      <c r="A17" s="56"/>
      <c r="B17" s="57"/>
      <c r="C17" s="167"/>
      <c r="D17" s="77">
        <v>7</v>
      </c>
      <c r="E17" s="108" t="s">
        <v>43</v>
      </c>
      <c r="F17" s="109" t="s">
        <v>91</v>
      </c>
      <c r="G17" s="60"/>
      <c r="H17" s="82"/>
      <c r="I17" s="83"/>
      <c r="J17" s="83"/>
      <c r="K17" s="83"/>
      <c r="L17" s="83"/>
      <c r="M17" s="83"/>
      <c r="N17" s="41"/>
      <c r="O17" s="42"/>
      <c r="P17" s="43"/>
      <c r="Q17" s="43"/>
      <c r="R17" s="43"/>
      <c r="S17" s="44"/>
      <c r="T17" s="14"/>
      <c r="U17" s="190"/>
      <c r="V17" s="195"/>
      <c r="W17" s="196"/>
      <c r="X17" s="14"/>
      <c r="Y17" s="69"/>
      <c r="Z17" s="69"/>
      <c r="AA17" s="244"/>
    </row>
    <row r="18" spans="1:27" ht="57" customHeight="1" x14ac:dyDescent="0.25">
      <c r="A18" s="121" t="s">
        <v>144</v>
      </c>
      <c r="B18" s="105" t="s">
        <v>144</v>
      </c>
      <c r="C18" s="166" t="s">
        <v>137</v>
      </c>
      <c r="D18" s="268" t="s">
        <v>224</v>
      </c>
      <c r="E18" s="218" t="s">
        <v>14</v>
      </c>
      <c r="F18" s="216" t="s">
        <v>378</v>
      </c>
      <c r="G18" s="63"/>
      <c r="H18" s="123"/>
      <c r="I18" s="124"/>
      <c r="J18" s="124"/>
      <c r="K18" s="124"/>
      <c r="L18" s="125"/>
      <c r="M18" s="125"/>
      <c r="N18" s="126"/>
      <c r="O18" s="127"/>
      <c r="P18" s="130"/>
      <c r="Q18" s="130"/>
      <c r="R18" s="130"/>
      <c r="S18" s="131"/>
      <c r="T18" s="14"/>
      <c r="U18" s="193">
        <v>0.5</v>
      </c>
      <c r="V18" s="194">
        <v>0.5</v>
      </c>
      <c r="W18" s="192">
        <v>1</v>
      </c>
      <c r="X18" s="14"/>
      <c r="Y18" s="69">
        <f t="shared" si="0"/>
        <v>0</v>
      </c>
      <c r="Z18" s="69">
        <f t="shared" si="1"/>
        <v>0</v>
      </c>
      <c r="AA18" s="244">
        <f t="shared" si="2"/>
        <v>0</v>
      </c>
    </row>
    <row r="19" spans="1:27" ht="31.5" customHeight="1" x14ac:dyDescent="0.25">
      <c r="A19" s="121" t="s">
        <v>144</v>
      </c>
      <c r="B19" s="105" t="s">
        <v>144</v>
      </c>
      <c r="C19" s="166" t="s">
        <v>137</v>
      </c>
      <c r="D19" s="268" t="s">
        <v>225</v>
      </c>
      <c r="E19" s="218" t="s">
        <v>15</v>
      </c>
      <c r="F19" s="216" t="s">
        <v>92</v>
      </c>
      <c r="G19" s="63"/>
      <c r="H19" s="123"/>
      <c r="I19" s="124"/>
      <c r="J19" s="124"/>
      <c r="K19" s="124"/>
      <c r="L19" s="125"/>
      <c r="M19" s="125"/>
      <c r="N19" s="126"/>
      <c r="O19" s="127"/>
      <c r="P19" s="130"/>
      <c r="Q19" s="130"/>
      <c r="R19" s="130"/>
      <c r="S19" s="131"/>
      <c r="T19" s="14"/>
      <c r="U19" s="193">
        <v>0.5</v>
      </c>
      <c r="V19" s="194">
        <v>0.5</v>
      </c>
      <c r="W19" s="192">
        <v>1</v>
      </c>
      <c r="X19" s="14"/>
      <c r="Y19" s="69">
        <f t="shared" si="0"/>
        <v>0</v>
      </c>
      <c r="Z19" s="69">
        <f t="shared" si="1"/>
        <v>0</v>
      </c>
      <c r="AA19" s="244">
        <f t="shared" si="2"/>
        <v>0</v>
      </c>
    </row>
    <row r="20" spans="1:27" ht="30.75" customHeight="1" x14ac:dyDescent="0.25">
      <c r="A20" s="121" t="s">
        <v>144</v>
      </c>
      <c r="B20" s="105" t="s">
        <v>144</v>
      </c>
      <c r="C20" s="166" t="s">
        <v>137</v>
      </c>
      <c r="D20" s="268" t="s">
        <v>226</v>
      </c>
      <c r="E20" s="217" t="s">
        <v>42</v>
      </c>
      <c r="F20" s="216" t="s">
        <v>93</v>
      </c>
      <c r="G20" s="62"/>
      <c r="H20" s="123"/>
      <c r="I20" s="124"/>
      <c r="J20" s="124"/>
      <c r="K20" s="124"/>
      <c r="L20" s="125"/>
      <c r="M20" s="125"/>
      <c r="N20" s="126"/>
      <c r="O20" s="127"/>
      <c r="P20" s="130"/>
      <c r="Q20" s="130"/>
      <c r="R20" s="130"/>
      <c r="S20" s="131"/>
      <c r="T20" s="14"/>
      <c r="U20" s="193">
        <v>0.5</v>
      </c>
      <c r="V20" s="194">
        <v>0.5</v>
      </c>
      <c r="W20" s="192">
        <v>1</v>
      </c>
      <c r="X20" s="14"/>
      <c r="Y20" s="69">
        <f t="shared" si="0"/>
        <v>0</v>
      </c>
      <c r="Z20" s="69">
        <f t="shared" si="1"/>
        <v>0</v>
      </c>
      <c r="AA20" s="244">
        <f t="shared" si="2"/>
        <v>0</v>
      </c>
    </row>
    <row r="21" spans="1:27" ht="30" customHeight="1" x14ac:dyDescent="0.25">
      <c r="A21" s="56"/>
      <c r="B21" s="57"/>
      <c r="C21" s="167"/>
      <c r="D21" s="77">
        <v>8</v>
      </c>
      <c r="E21" s="110" t="s">
        <v>17</v>
      </c>
      <c r="F21" s="109" t="s">
        <v>95</v>
      </c>
      <c r="G21" s="61"/>
      <c r="H21" s="82"/>
      <c r="I21" s="83"/>
      <c r="J21" s="83"/>
      <c r="K21" s="83"/>
      <c r="L21" s="83"/>
      <c r="M21" s="83"/>
      <c r="N21" s="41"/>
      <c r="O21" s="42"/>
      <c r="P21" s="43"/>
      <c r="Q21" s="43"/>
      <c r="R21" s="43"/>
      <c r="S21" s="44"/>
      <c r="T21" s="14"/>
      <c r="U21" s="190"/>
      <c r="V21" s="195"/>
      <c r="W21" s="196"/>
      <c r="X21" s="14"/>
      <c r="Y21" s="69"/>
      <c r="Z21" s="69"/>
      <c r="AA21" s="244"/>
    </row>
    <row r="22" spans="1:27" ht="58.5" customHeight="1" x14ac:dyDescent="0.25">
      <c r="A22" s="121" t="s">
        <v>143</v>
      </c>
      <c r="B22" s="89" t="s">
        <v>215</v>
      </c>
      <c r="C22" s="166" t="s">
        <v>137</v>
      </c>
      <c r="D22" s="268" t="s">
        <v>227</v>
      </c>
      <c r="E22" s="218" t="s">
        <v>14</v>
      </c>
      <c r="F22" s="216" t="s">
        <v>378</v>
      </c>
      <c r="G22" s="63"/>
      <c r="H22" s="123"/>
      <c r="I22" s="124"/>
      <c r="J22" s="124"/>
      <c r="K22" s="124"/>
      <c r="L22" s="125"/>
      <c r="M22" s="125"/>
      <c r="N22" s="126"/>
      <c r="O22" s="127"/>
      <c r="P22" s="130"/>
      <c r="Q22" s="130"/>
      <c r="R22" s="130"/>
      <c r="S22" s="131"/>
      <c r="T22" s="14"/>
      <c r="U22" s="193">
        <v>0.5</v>
      </c>
      <c r="V22" s="194">
        <v>0.5</v>
      </c>
      <c r="W22" s="192">
        <v>1</v>
      </c>
      <c r="X22" s="14"/>
      <c r="Y22" s="69">
        <f t="shared" si="0"/>
        <v>0</v>
      </c>
      <c r="Z22" s="69">
        <f t="shared" si="1"/>
        <v>0</v>
      </c>
      <c r="AA22" s="244">
        <f t="shared" si="2"/>
        <v>0</v>
      </c>
    </row>
    <row r="23" spans="1:27" ht="30.75" customHeight="1" x14ac:dyDescent="0.25">
      <c r="A23" s="121" t="s">
        <v>143</v>
      </c>
      <c r="B23" s="89" t="s">
        <v>215</v>
      </c>
      <c r="C23" s="166" t="s">
        <v>137</v>
      </c>
      <c r="D23" s="268" t="s">
        <v>228</v>
      </c>
      <c r="E23" s="218" t="s">
        <v>15</v>
      </c>
      <c r="F23" s="216" t="s">
        <v>94</v>
      </c>
      <c r="G23" s="63"/>
      <c r="H23" s="123"/>
      <c r="I23" s="124"/>
      <c r="J23" s="124"/>
      <c r="K23" s="124"/>
      <c r="L23" s="125"/>
      <c r="M23" s="125"/>
      <c r="N23" s="126"/>
      <c r="O23" s="127"/>
      <c r="P23" s="130"/>
      <c r="Q23" s="130"/>
      <c r="R23" s="130"/>
      <c r="S23" s="131"/>
      <c r="T23" s="14"/>
      <c r="U23" s="193">
        <v>0</v>
      </c>
      <c r="V23" s="194">
        <v>0.5</v>
      </c>
      <c r="W23" s="192">
        <v>1</v>
      </c>
      <c r="X23" s="14"/>
      <c r="Y23" s="69">
        <f t="shared" si="0"/>
        <v>0</v>
      </c>
      <c r="Z23" s="69">
        <f t="shared" si="1"/>
        <v>0</v>
      </c>
      <c r="AA23" s="244">
        <f t="shared" si="2"/>
        <v>0</v>
      </c>
    </row>
    <row r="24" spans="1:27" ht="42" customHeight="1" x14ac:dyDescent="0.25">
      <c r="A24" s="121" t="s">
        <v>143</v>
      </c>
      <c r="B24" s="89" t="s">
        <v>215</v>
      </c>
      <c r="C24" s="166" t="s">
        <v>137</v>
      </c>
      <c r="D24" s="268" t="s">
        <v>229</v>
      </c>
      <c r="E24" s="217" t="s">
        <v>42</v>
      </c>
      <c r="F24" s="216" t="s">
        <v>96</v>
      </c>
      <c r="G24" s="62"/>
      <c r="H24" s="123"/>
      <c r="I24" s="124"/>
      <c r="J24" s="124"/>
      <c r="K24" s="124"/>
      <c r="L24" s="125"/>
      <c r="M24" s="125"/>
      <c r="N24" s="126"/>
      <c r="O24" s="127"/>
      <c r="P24" s="130"/>
      <c r="Q24" s="130"/>
      <c r="R24" s="130"/>
      <c r="S24" s="131"/>
      <c r="T24" s="14"/>
      <c r="U24" s="193">
        <v>0</v>
      </c>
      <c r="V24" s="194">
        <v>0.5</v>
      </c>
      <c r="W24" s="192">
        <v>1</v>
      </c>
      <c r="X24" s="14"/>
      <c r="Y24" s="69">
        <f t="shared" si="0"/>
        <v>0</v>
      </c>
      <c r="Z24" s="69">
        <f t="shared" si="1"/>
        <v>0</v>
      </c>
      <c r="AA24" s="244">
        <f t="shared" si="2"/>
        <v>0</v>
      </c>
    </row>
    <row r="25" spans="1:27" ht="27" customHeight="1" x14ac:dyDescent="0.25">
      <c r="A25" s="56"/>
      <c r="B25" s="57"/>
      <c r="C25" s="167"/>
      <c r="D25" s="77">
        <v>9</v>
      </c>
      <c r="E25" s="108" t="s">
        <v>18</v>
      </c>
      <c r="F25" s="109" t="s">
        <v>101</v>
      </c>
      <c r="G25" s="61"/>
      <c r="H25" s="23"/>
      <c r="I25" s="24"/>
      <c r="J25" s="12"/>
      <c r="K25" s="12"/>
      <c r="L25" s="24"/>
      <c r="M25" s="12"/>
      <c r="N25" s="34"/>
      <c r="O25" s="28"/>
      <c r="P25" s="29"/>
      <c r="Q25" s="29"/>
      <c r="R25" s="29"/>
      <c r="S25" s="30"/>
      <c r="T25" s="14"/>
      <c r="U25" s="190"/>
      <c r="V25" s="195"/>
      <c r="W25" s="196"/>
      <c r="X25" s="14"/>
      <c r="Y25" s="69"/>
      <c r="Z25" s="69"/>
      <c r="AA25" s="244"/>
    </row>
    <row r="26" spans="1:27" ht="15" customHeight="1" x14ac:dyDescent="0.25">
      <c r="A26" s="121" t="s">
        <v>143</v>
      </c>
      <c r="B26" s="89" t="s">
        <v>215</v>
      </c>
      <c r="C26" s="166" t="s">
        <v>137</v>
      </c>
      <c r="D26" s="268" t="s">
        <v>230</v>
      </c>
      <c r="E26" s="218" t="s">
        <v>19</v>
      </c>
      <c r="F26" s="216" t="s">
        <v>204</v>
      </c>
      <c r="G26" s="63"/>
      <c r="H26" s="123"/>
      <c r="I26" s="124"/>
      <c r="J26" s="124"/>
      <c r="K26" s="124"/>
      <c r="L26" s="125"/>
      <c r="M26" s="125"/>
      <c r="N26" s="126"/>
      <c r="O26" s="127"/>
      <c r="P26" s="130"/>
      <c r="Q26" s="130"/>
      <c r="R26" s="130"/>
      <c r="S26" s="131"/>
      <c r="T26" s="14"/>
      <c r="U26" s="193">
        <v>0</v>
      </c>
      <c r="V26" s="194">
        <v>0.5</v>
      </c>
      <c r="W26" s="192">
        <v>1</v>
      </c>
      <c r="X26" s="14"/>
      <c r="Y26" s="69">
        <f t="shared" si="0"/>
        <v>0</v>
      </c>
      <c r="Z26" s="69">
        <f t="shared" si="1"/>
        <v>0</v>
      </c>
      <c r="AA26" s="244">
        <f t="shared" si="2"/>
        <v>0</v>
      </c>
    </row>
    <row r="27" spans="1:27" ht="15" customHeight="1" x14ac:dyDescent="0.25">
      <c r="A27" s="121" t="s">
        <v>145</v>
      </c>
      <c r="B27" s="89" t="s">
        <v>141</v>
      </c>
      <c r="C27" s="166" t="s">
        <v>137</v>
      </c>
      <c r="D27" s="268" t="s">
        <v>231</v>
      </c>
      <c r="E27" s="218" t="s">
        <v>2</v>
      </c>
      <c r="F27" s="216" t="s">
        <v>150</v>
      </c>
      <c r="G27" s="63"/>
      <c r="H27" s="123"/>
      <c r="I27" s="124"/>
      <c r="J27" s="124"/>
      <c r="K27" s="124"/>
      <c r="L27" s="125"/>
      <c r="M27" s="125"/>
      <c r="N27" s="126"/>
      <c r="O27" s="127"/>
      <c r="P27" s="130"/>
      <c r="Q27" s="130"/>
      <c r="R27" s="130"/>
      <c r="S27" s="131"/>
      <c r="T27" s="14"/>
      <c r="U27" s="193">
        <v>0.5</v>
      </c>
      <c r="V27" s="194">
        <v>0.5</v>
      </c>
      <c r="W27" s="192">
        <v>1</v>
      </c>
      <c r="X27" s="14"/>
      <c r="Y27" s="69">
        <f t="shared" si="0"/>
        <v>0</v>
      </c>
      <c r="Z27" s="69">
        <f t="shared" si="1"/>
        <v>0</v>
      </c>
      <c r="AA27" s="244">
        <f t="shared" si="2"/>
        <v>0</v>
      </c>
    </row>
    <row r="28" spans="1:27" ht="15" customHeight="1" x14ac:dyDescent="0.25">
      <c r="A28" s="90" t="s">
        <v>143</v>
      </c>
      <c r="B28" s="89" t="s">
        <v>215</v>
      </c>
      <c r="C28" s="166" t="s">
        <v>137</v>
      </c>
      <c r="D28" s="268" t="s">
        <v>232</v>
      </c>
      <c r="E28" s="218" t="s">
        <v>4</v>
      </c>
      <c r="F28" s="216" t="s">
        <v>132</v>
      </c>
      <c r="G28" s="63"/>
      <c r="H28" s="123"/>
      <c r="I28" s="124"/>
      <c r="J28" s="124"/>
      <c r="K28" s="124"/>
      <c r="L28" s="125"/>
      <c r="M28" s="125"/>
      <c r="N28" s="126"/>
      <c r="O28" s="127"/>
      <c r="P28" s="130"/>
      <c r="Q28" s="130"/>
      <c r="R28" s="130"/>
      <c r="S28" s="131"/>
      <c r="T28" s="14"/>
      <c r="U28" s="193">
        <v>0</v>
      </c>
      <c r="V28" s="194">
        <v>0.5</v>
      </c>
      <c r="W28" s="192">
        <v>1</v>
      </c>
      <c r="X28" s="14"/>
      <c r="Y28" s="69">
        <f t="shared" si="0"/>
        <v>0</v>
      </c>
      <c r="Z28" s="69">
        <f t="shared" si="1"/>
        <v>0</v>
      </c>
      <c r="AA28" s="244">
        <f t="shared" si="2"/>
        <v>0</v>
      </c>
    </row>
    <row r="29" spans="1:27" ht="29.25" customHeight="1" x14ac:dyDescent="0.25">
      <c r="A29" s="90" t="s">
        <v>144</v>
      </c>
      <c r="B29" s="89" t="s">
        <v>144</v>
      </c>
      <c r="C29" s="166" t="s">
        <v>137</v>
      </c>
      <c r="D29" s="268" t="s">
        <v>233</v>
      </c>
      <c r="E29" s="217" t="s">
        <v>44</v>
      </c>
      <c r="F29" s="216" t="s">
        <v>131</v>
      </c>
      <c r="G29" s="62"/>
      <c r="H29" s="123"/>
      <c r="I29" s="124"/>
      <c r="J29" s="124"/>
      <c r="K29" s="124"/>
      <c r="L29" s="125"/>
      <c r="M29" s="125"/>
      <c r="N29" s="126"/>
      <c r="O29" s="127"/>
      <c r="P29" s="130"/>
      <c r="Q29" s="130"/>
      <c r="R29" s="130"/>
      <c r="S29" s="131"/>
      <c r="T29" s="14"/>
      <c r="U29" s="193">
        <v>0.5</v>
      </c>
      <c r="V29" s="194">
        <v>0.5</v>
      </c>
      <c r="W29" s="192">
        <v>1</v>
      </c>
      <c r="X29" s="14"/>
      <c r="Y29" s="69">
        <f t="shared" si="0"/>
        <v>0</v>
      </c>
      <c r="Z29" s="69">
        <f t="shared" si="1"/>
        <v>0</v>
      </c>
      <c r="AA29" s="244">
        <f t="shared" si="2"/>
        <v>0</v>
      </c>
    </row>
    <row r="30" spans="1:27" ht="27" customHeight="1" x14ac:dyDescent="0.25">
      <c r="A30" s="121" t="s">
        <v>143</v>
      </c>
      <c r="B30" s="89" t="s">
        <v>215</v>
      </c>
      <c r="C30" s="166" t="s">
        <v>137</v>
      </c>
      <c r="D30" s="268" t="s">
        <v>234</v>
      </c>
      <c r="E30" s="218" t="s">
        <v>20</v>
      </c>
      <c r="F30" s="216" t="s">
        <v>130</v>
      </c>
      <c r="G30" s="63"/>
      <c r="H30" s="123"/>
      <c r="I30" s="124"/>
      <c r="J30" s="124"/>
      <c r="K30" s="124"/>
      <c r="L30" s="125"/>
      <c r="M30" s="125"/>
      <c r="N30" s="126"/>
      <c r="O30" s="127"/>
      <c r="P30" s="130"/>
      <c r="Q30" s="130"/>
      <c r="R30" s="130"/>
      <c r="S30" s="131"/>
      <c r="T30" s="14"/>
      <c r="U30" s="193">
        <v>0</v>
      </c>
      <c r="V30" s="194">
        <v>0.5</v>
      </c>
      <c r="W30" s="192">
        <v>1</v>
      </c>
      <c r="X30" s="14"/>
      <c r="Y30" s="69">
        <f t="shared" si="0"/>
        <v>0</v>
      </c>
      <c r="Z30" s="69">
        <f t="shared" si="1"/>
        <v>0</v>
      </c>
      <c r="AA30" s="244">
        <f t="shared" si="2"/>
        <v>0</v>
      </c>
    </row>
    <row r="31" spans="1:27" ht="30" customHeight="1" x14ac:dyDescent="0.25">
      <c r="A31" s="121" t="s">
        <v>143</v>
      </c>
      <c r="B31" s="89" t="s">
        <v>216</v>
      </c>
      <c r="C31" s="166" t="s">
        <v>137</v>
      </c>
      <c r="D31" s="77">
        <v>10</v>
      </c>
      <c r="E31" s="217"/>
      <c r="F31" s="226" t="s">
        <v>205</v>
      </c>
      <c r="G31" s="62"/>
      <c r="H31" s="123"/>
      <c r="I31" s="124"/>
      <c r="J31" s="124"/>
      <c r="K31" s="124"/>
      <c r="L31" s="125"/>
      <c r="M31" s="125"/>
      <c r="N31" s="126"/>
      <c r="O31" s="127"/>
      <c r="P31" s="130"/>
      <c r="Q31" s="130"/>
      <c r="R31" s="130"/>
      <c r="S31" s="131"/>
      <c r="T31" s="14"/>
      <c r="U31" s="193">
        <v>0</v>
      </c>
      <c r="V31" s="194">
        <v>0.5</v>
      </c>
      <c r="W31" s="192">
        <v>1</v>
      </c>
      <c r="X31" s="14"/>
      <c r="Y31" s="69">
        <f t="shared" si="0"/>
        <v>0</v>
      </c>
      <c r="Z31" s="69">
        <f t="shared" si="1"/>
        <v>0</v>
      </c>
      <c r="AA31" s="244">
        <f t="shared" si="2"/>
        <v>0</v>
      </c>
    </row>
    <row r="32" spans="1:27" ht="30" customHeight="1" x14ac:dyDescent="0.25">
      <c r="A32" s="121" t="s">
        <v>143</v>
      </c>
      <c r="B32" s="89" t="s">
        <v>216</v>
      </c>
      <c r="C32" s="166" t="s">
        <v>137</v>
      </c>
      <c r="D32" s="77">
        <v>11</v>
      </c>
      <c r="E32" s="217"/>
      <c r="F32" s="226" t="s">
        <v>206</v>
      </c>
      <c r="G32" s="62"/>
      <c r="H32" s="123"/>
      <c r="I32" s="124"/>
      <c r="J32" s="124"/>
      <c r="K32" s="124"/>
      <c r="L32" s="125"/>
      <c r="M32" s="125"/>
      <c r="N32" s="126"/>
      <c r="O32" s="127"/>
      <c r="P32" s="130"/>
      <c r="Q32" s="130"/>
      <c r="R32" s="130"/>
      <c r="S32" s="131"/>
      <c r="T32" s="14"/>
      <c r="U32" s="193">
        <v>0</v>
      </c>
      <c r="V32" s="194">
        <v>0.5</v>
      </c>
      <c r="W32" s="192">
        <v>1</v>
      </c>
      <c r="X32" s="14"/>
      <c r="Y32" s="69">
        <f t="shared" si="0"/>
        <v>0</v>
      </c>
      <c r="Z32" s="69">
        <f t="shared" si="1"/>
        <v>0</v>
      </c>
      <c r="AA32" s="244">
        <f t="shared" si="2"/>
        <v>0</v>
      </c>
    </row>
    <row r="33" spans="1:27" ht="29.25" customHeight="1" x14ac:dyDescent="0.25">
      <c r="A33" s="121" t="s">
        <v>147</v>
      </c>
      <c r="B33" s="89" t="s">
        <v>146</v>
      </c>
      <c r="C33" s="166" t="s">
        <v>147</v>
      </c>
      <c r="D33" s="77">
        <v>12</v>
      </c>
      <c r="E33" s="110" t="s">
        <v>21</v>
      </c>
      <c r="F33" s="111" t="s">
        <v>102</v>
      </c>
      <c r="G33" s="61"/>
      <c r="H33" s="123"/>
      <c r="I33" s="124"/>
      <c r="J33" s="124"/>
      <c r="K33" s="124"/>
      <c r="L33" s="125"/>
      <c r="M33" s="125"/>
      <c r="N33" s="126"/>
      <c r="O33" s="127"/>
      <c r="P33" s="130"/>
      <c r="Q33" s="130"/>
      <c r="R33" s="130"/>
      <c r="S33" s="131"/>
      <c r="T33" s="14"/>
      <c r="U33" s="197">
        <v>0</v>
      </c>
      <c r="V33" s="198">
        <v>0</v>
      </c>
      <c r="W33" s="192">
        <v>0</v>
      </c>
      <c r="X33" s="14"/>
      <c r="Y33" s="69">
        <f>((H33+J33)*U33)+((L33+N33)*V33)+((P33+R33)*W33)</f>
        <v>0</v>
      </c>
      <c r="Z33" s="69">
        <f>((I33+K33)*U33)+((M33+O33)*V33)+((Q33+S33)*W33)</f>
        <v>0</v>
      </c>
      <c r="AA33" s="244">
        <f>SUM(Y33+Z33)</f>
        <v>0</v>
      </c>
    </row>
    <row r="34" spans="1:27" ht="15" customHeight="1" x14ac:dyDescent="0.25">
      <c r="A34" s="56"/>
      <c r="B34" s="57"/>
      <c r="C34" s="168"/>
      <c r="D34" s="77">
        <v>13</v>
      </c>
      <c r="E34" s="110" t="s">
        <v>22</v>
      </c>
      <c r="F34" s="109" t="s">
        <v>103</v>
      </c>
      <c r="G34" s="61"/>
      <c r="H34" s="23"/>
      <c r="I34" s="24"/>
      <c r="J34" s="12"/>
      <c r="K34" s="12"/>
      <c r="L34" s="24"/>
      <c r="M34" s="12"/>
      <c r="N34" s="34"/>
      <c r="O34" s="28"/>
      <c r="P34" s="29"/>
      <c r="Q34" s="29"/>
      <c r="R34" s="29"/>
      <c r="S34" s="30"/>
      <c r="T34" s="14"/>
      <c r="U34" s="190"/>
      <c r="V34" s="195"/>
      <c r="W34" s="196"/>
      <c r="X34" s="14"/>
      <c r="Y34" s="69"/>
      <c r="Z34" s="69"/>
      <c r="AA34" s="244"/>
    </row>
    <row r="35" spans="1:27" ht="30" customHeight="1" x14ac:dyDescent="0.25">
      <c r="A35" s="122" t="s">
        <v>148</v>
      </c>
      <c r="B35" s="88" t="s">
        <v>142</v>
      </c>
      <c r="C35" s="169" t="s">
        <v>137</v>
      </c>
      <c r="D35" s="268" t="s">
        <v>235</v>
      </c>
      <c r="E35" s="217" t="s">
        <v>39</v>
      </c>
      <c r="F35" s="216" t="s">
        <v>104</v>
      </c>
      <c r="G35" s="62"/>
      <c r="H35" s="123"/>
      <c r="I35" s="124"/>
      <c r="J35" s="124"/>
      <c r="K35" s="124"/>
      <c r="L35" s="125"/>
      <c r="M35" s="125"/>
      <c r="N35" s="126"/>
      <c r="O35" s="127"/>
      <c r="P35" s="130"/>
      <c r="Q35" s="130"/>
      <c r="R35" s="130"/>
      <c r="S35" s="131"/>
      <c r="T35" s="14"/>
      <c r="U35" s="193">
        <v>0</v>
      </c>
      <c r="V35" s="194">
        <v>0.5</v>
      </c>
      <c r="W35" s="192">
        <v>1</v>
      </c>
      <c r="X35" s="14"/>
      <c r="Y35" s="69">
        <f t="shared" si="0"/>
        <v>0</v>
      </c>
      <c r="Z35" s="69">
        <f t="shared" si="1"/>
        <v>0</v>
      </c>
      <c r="AA35" s="244">
        <f t="shared" si="2"/>
        <v>0</v>
      </c>
    </row>
    <row r="36" spans="1:27" ht="30" customHeight="1" x14ac:dyDescent="0.25">
      <c r="A36" s="122" t="s">
        <v>148</v>
      </c>
      <c r="B36" s="88" t="s">
        <v>142</v>
      </c>
      <c r="C36" s="169" t="s">
        <v>149</v>
      </c>
      <c r="D36" s="268" t="s">
        <v>236</v>
      </c>
      <c r="E36" s="217" t="s">
        <v>40</v>
      </c>
      <c r="F36" s="216" t="s">
        <v>105</v>
      </c>
      <c r="G36" s="62"/>
      <c r="H36" s="123"/>
      <c r="I36" s="124"/>
      <c r="J36" s="124"/>
      <c r="K36" s="124"/>
      <c r="L36" s="125"/>
      <c r="M36" s="125"/>
      <c r="N36" s="126"/>
      <c r="O36" s="127"/>
      <c r="P36" s="130"/>
      <c r="Q36" s="130"/>
      <c r="R36" s="130"/>
      <c r="S36" s="131"/>
      <c r="T36" s="14"/>
      <c r="U36" s="193">
        <v>0</v>
      </c>
      <c r="V36" s="194">
        <v>0.5</v>
      </c>
      <c r="W36" s="192">
        <v>1</v>
      </c>
      <c r="X36" s="14"/>
      <c r="Y36" s="69">
        <f t="shared" si="0"/>
        <v>0</v>
      </c>
      <c r="Z36" s="69">
        <f t="shared" si="1"/>
        <v>0</v>
      </c>
      <c r="AA36" s="244">
        <f t="shared" si="2"/>
        <v>0</v>
      </c>
    </row>
    <row r="37" spans="1:27" ht="27.75" customHeight="1" x14ac:dyDescent="0.25">
      <c r="A37" s="122" t="s">
        <v>143</v>
      </c>
      <c r="B37" s="88" t="s">
        <v>215</v>
      </c>
      <c r="C37" s="169" t="s">
        <v>137</v>
      </c>
      <c r="D37" s="268" t="s">
        <v>237</v>
      </c>
      <c r="E37" s="217" t="s">
        <v>37</v>
      </c>
      <c r="F37" s="216" t="s">
        <v>106</v>
      </c>
      <c r="G37" s="62"/>
      <c r="H37" s="123"/>
      <c r="I37" s="124"/>
      <c r="J37" s="124"/>
      <c r="K37" s="124"/>
      <c r="L37" s="125"/>
      <c r="M37" s="125"/>
      <c r="N37" s="126"/>
      <c r="O37" s="127"/>
      <c r="P37" s="130"/>
      <c r="Q37" s="130"/>
      <c r="R37" s="130"/>
      <c r="S37" s="131"/>
      <c r="T37" s="14"/>
      <c r="U37" s="232">
        <v>0</v>
      </c>
      <c r="V37" s="233">
        <v>0.5</v>
      </c>
      <c r="W37" s="234">
        <v>1</v>
      </c>
      <c r="X37" s="14"/>
      <c r="Y37" s="236">
        <f t="shared" si="0"/>
        <v>0</v>
      </c>
      <c r="Z37" s="236">
        <f t="shared" si="1"/>
        <v>0</v>
      </c>
      <c r="AA37" s="245">
        <f t="shared" si="2"/>
        <v>0</v>
      </c>
    </row>
    <row r="38" spans="1:27" ht="15" customHeight="1" x14ac:dyDescent="0.25">
      <c r="A38" s="78"/>
      <c r="B38" s="79"/>
      <c r="C38" s="80"/>
      <c r="D38" s="185"/>
      <c r="E38" s="45"/>
      <c r="F38" s="45"/>
      <c r="G38" s="64"/>
      <c r="H38" s="18"/>
      <c r="I38" s="18"/>
      <c r="J38" s="18"/>
      <c r="K38" s="18"/>
      <c r="L38" s="18"/>
      <c r="M38" s="18"/>
      <c r="N38" s="35"/>
      <c r="O38" s="31"/>
      <c r="P38" s="32"/>
      <c r="Q38" s="32"/>
      <c r="R38" s="32"/>
      <c r="S38" s="33"/>
      <c r="U38" s="237" t="s">
        <v>211</v>
      </c>
      <c r="V38" s="235"/>
      <c r="W38" s="235"/>
      <c r="X38" s="235"/>
      <c r="Y38" s="235">
        <f>SUM(Y5:Y37)</f>
        <v>0</v>
      </c>
      <c r="Z38" s="235">
        <f>SUM(Z5:Z37)</f>
        <v>0</v>
      </c>
      <c r="AA38" s="238">
        <f>SUM(AA5:AA37)</f>
        <v>0</v>
      </c>
    </row>
    <row r="39" spans="1:27" s="7" customFormat="1" ht="51.75" customHeight="1" x14ac:dyDescent="0.25">
      <c r="A39" s="75"/>
      <c r="B39" s="75"/>
      <c r="C39" s="75"/>
      <c r="D39" s="351" t="s">
        <v>86</v>
      </c>
      <c r="E39" s="352"/>
      <c r="F39" s="352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"/>
      <c r="U39" s="258"/>
      <c r="V39" s="258"/>
      <c r="W39" s="259"/>
      <c r="X39" s="255"/>
      <c r="Y39" s="250"/>
      <c r="Z39" s="250"/>
      <c r="AA39" s="260"/>
    </row>
    <row r="40" spans="1:27" ht="15" customHeight="1" x14ac:dyDescent="0.25">
      <c r="A40" s="340" t="s">
        <v>75</v>
      </c>
      <c r="B40" s="338"/>
      <c r="C40" s="339"/>
      <c r="D40" s="353" t="s">
        <v>89</v>
      </c>
      <c r="E40" s="354"/>
      <c r="F40" s="354"/>
      <c r="G40" s="65"/>
      <c r="H40" s="329" t="s">
        <v>62</v>
      </c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294"/>
      <c r="U40" s="335" t="s">
        <v>63</v>
      </c>
      <c r="V40" s="336"/>
      <c r="W40" s="337"/>
      <c r="X40" s="294"/>
      <c r="Y40" s="338" t="s">
        <v>64</v>
      </c>
      <c r="Z40" s="338"/>
      <c r="AA40" s="339"/>
    </row>
    <row r="41" spans="1:27" ht="27.75" customHeight="1" x14ac:dyDescent="0.25">
      <c r="A41" s="341" t="s">
        <v>71</v>
      </c>
      <c r="B41" s="369" t="s">
        <v>88</v>
      </c>
      <c r="C41" s="371" t="s">
        <v>74</v>
      </c>
      <c r="D41" s="355"/>
      <c r="E41" s="356"/>
      <c r="F41" s="356"/>
      <c r="G41" s="65"/>
      <c r="H41" s="330" t="s">
        <v>65</v>
      </c>
      <c r="I41" s="331"/>
      <c r="J41" s="332" t="s">
        <v>66</v>
      </c>
      <c r="K41" s="331"/>
      <c r="L41" s="332" t="s">
        <v>67</v>
      </c>
      <c r="M41" s="331"/>
      <c r="N41" s="333" t="s">
        <v>68</v>
      </c>
      <c r="O41" s="334"/>
      <c r="P41" s="327" t="s">
        <v>69</v>
      </c>
      <c r="Q41" s="327"/>
      <c r="R41" s="328" t="s">
        <v>70</v>
      </c>
      <c r="S41" s="328"/>
      <c r="T41" s="14"/>
      <c r="U41" s="359" t="s">
        <v>71</v>
      </c>
      <c r="V41" s="361" t="s">
        <v>72</v>
      </c>
      <c r="W41" s="363" t="s">
        <v>73</v>
      </c>
      <c r="X41" s="14"/>
      <c r="Y41" s="365" t="s">
        <v>212</v>
      </c>
      <c r="Z41" s="367" t="s">
        <v>213</v>
      </c>
      <c r="AA41" s="343" t="s">
        <v>87</v>
      </c>
    </row>
    <row r="42" spans="1:27" ht="31.5" customHeight="1" x14ac:dyDescent="0.25">
      <c r="A42" s="342"/>
      <c r="B42" s="370"/>
      <c r="C42" s="372"/>
      <c r="D42" s="357"/>
      <c r="E42" s="358"/>
      <c r="F42" s="358"/>
      <c r="G42" s="65"/>
      <c r="H42" s="36" t="s">
        <v>84</v>
      </c>
      <c r="I42" s="36" t="s">
        <v>85</v>
      </c>
      <c r="J42" s="37" t="s">
        <v>84</v>
      </c>
      <c r="K42" s="37" t="s">
        <v>85</v>
      </c>
      <c r="L42" s="37" t="s">
        <v>84</v>
      </c>
      <c r="M42" s="37" t="s">
        <v>85</v>
      </c>
      <c r="N42" s="37" t="s">
        <v>84</v>
      </c>
      <c r="O42" s="38" t="s">
        <v>85</v>
      </c>
      <c r="P42" s="39" t="s">
        <v>84</v>
      </c>
      <c r="Q42" s="39" t="s">
        <v>85</v>
      </c>
      <c r="R42" s="40" t="s">
        <v>84</v>
      </c>
      <c r="S42" s="38" t="s">
        <v>85</v>
      </c>
      <c r="T42" s="14"/>
      <c r="U42" s="360"/>
      <c r="V42" s="362"/>
      <c r="W42" s="364"/>
      <c r="X42" s="14"/>
      <c r="Y42" s="366"/>
      <c r="Z42" s="368"/>
      <c r="AA42" s="344"/>
    </row>
    <row r="43" spans="1:27" ht="15" customHeight="1" x14ac:dyDescent="0.25">
      <c r="A43" s="97" t="s">
        <v>151</v>
      </c>
      <c r="B43" s="53"/>
      <c r="C43" s="170"/>
      <c r="D43" s="76">
        <v>14</v>
      </c>
      <c r="E43" s="112" t="s">
        <v>8</v>
      </c>
      <c r="F43" s="113" t="s">
        <v>107</v>
      </c>
      <c r="G43" s="61"/>
      <c r="H43" s="132"/>
      <c r="I43" s="132"/>
      <c r="J43" s="48"/>
      <c r="K43" s="48"/>
      <c r="L43" s="48"/>
      <c r="M43" s="48"/>
      <c r="N43" s="49"/>
      <c r="O43" s="49"/>
      <c r="P43" s="50"/>
      <c r="Q43" s="50"/>
      <c r="R43" s="50"/>
      <c r="S43" s="50"/>
      <c r="T43" s="14"/>
      <c r="U43" s="201">
        <v>0</v>
      </c>
      <c r="V43" s="199"/>
      <c r="W43" s="200"/>
      <c r="X43" s="14"/>
      <c r="Y43" s="69">
        <f>((H43+J43)*U43)+((L43+N43)*V43)+((P43+R43)*W43)</f>
        <v>0</v>
      </c>
      <c r="Z43" s="69">
        <f>((I43+K43)*U43)+((M43+O43)*V43)+((Q43+S43)*W43)</f>
        <v>0</v>
      </c>
      <c r="AA43" s="243">
        <f>SUM(Y43:Z43)</f>
        <v>0</v>
      </c>
    </row>
    <row r="44" spans="1:27" ht="15" customHeight="1" x14ac:dyDescent="0.25">
      <c r="A44" s="92" t="s">
        <v>152</v>
      </c>
      <c r="B44" s="98" t="s">
        <v>152</v>
      </c>
      <c r="C44" s="171" t="s">
        <v>152</v>
      </c>
      <c r="D44" s="77">
        <v>15</v>
      </c>
      <c r="E44" s="111" t="s">
        <v>23</v>
      </c>
      <c r="F44" s="114" t="s">
        <v>108</v>
      </c>
      <c r="G44" s="61"/>
      <c r="H44" s="133"/>
      <c r="I44" s="134"/>
      <c r="J44" s="134"/>
      <c r="K44" s="134"/>
      <c r="L44" s="151"/>
      <c r="M44" s="151"/>
      <c r="N44" s="151"/>
      <c r="O44" s="151"/>
      <c r="P44" s="152"/>
      <c r="Q44" s="152"/>
      <c r="R44" s="152"/>
      <c r="S44" s="153"/>
      <c r="T44" s="14"/>
      <c r="U44" s="201">
        <v>0</v>
      </c>
      <c r="V44" s="212">
        <v>0</v>
      </c>
      <c r="W44" s="213">
        <v>0</v>
      </c>
      <c r="X44" s="14"/>
      <c r="Y44" s="69">
        <f>((H44+J44)*U44)+((L44+N44)*V44)+((P44+R44)*W44)</f>
        <v>0</v>
      </c>
      <c r="Z44" s="69">
        <f>((I44+K44)*U44)+((M44+O44)*V44)+((Q44+S44)*W44)</f>
        <v>0</v>
      </c>
      <c r="AA44" s="246">
        <f>SUM(Y44:Z44)</f>
        <v>0</v>
      </c>
    </row>
    <row r="45" spans="1:27" ht="42" customHeight="1" x14ac:dyDescent="0.25">
      <c r="A45" s="84"/>
      <c r="B45" s="57"/>
      <c r="C45" s="168"/>
      <c r="D45" s="77">
        <v>16</v>
      </c>
      <c r="E45" s="115" t="s">
        <v>24</v>
      </c>
      <c r="F45" s="114" t="s">
        <v>113</v>
      </c>
      <c r="G45" s="66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14"/>
      <c r="U45" s="190"/>
      <c r="V45" s="195"/>
      <c r="W45" s="196"/>
      <c r="X45" s="14"/>
      <c r="Y45" s="69"/>
      <c r="Z45" s="69"/>
      <c r="AA45" s="246"/>
    </row>
    <row r="46" spans="1:27" ht="15" customHeight="1" x14ac:dyDescent="0.25">
      <c r="A46" s="92" t="s">
        <v>153</v>
      </c>
      <c r="B46" s="98" t="s">
        <v>153</v>
      </c>
      <c r="C46" s="168"/>
      <c r="D46" s="77">
        <v>16.100000000000001</v>
      </c>
      <c r="E46" s="115" t="s">
        <v>25</v>
      </c>
      <c r="F46" s="116" t="s">
        <v>109</v>
      </c>
      <c r="G46" s="67"/>
      <c r="H46" s="135"/>
      <c r="I46" s="136"/>
      <c r="J46" s="136"/>
      <c r="K46" s="136"/>
      <c r="L46" s="149"/>
      <c r="M46" s="149"/>
      <c r="N46" s="149"/>
      <c r="O46" s="149"/>
      <c r="P46" s="29"/>
      <c r="Q46" s="29"/>
      <c r="R46" s="29"/>
      <c r="S46" s="30"/>
      <c r="T46" s="14"/>
      <c r="U46" s="201">
        <v>0.5</v>
      </c>
      <c r="V46" s="212">
        <v>0.5</v>
      </c>
      <c r="W46" s="196"/>
      <c r="X46" s="14"/>
      <c r="Y46" s="69">
        <f t="shared" ref="Y46:Y108" si="3">((H46+J46)*U46)+((L46+N46)*V46)+((P46+R46)*W46)</f>
        <v>0</v>
      </c>
      <c r="Z46" s="69">
        <f t="shared" ref="Z46:Z108" si="4">((I46+K46)*U46)+((M46+O46)*V46)+((Q46+S46)*W46)</f>
        <v>0</v>
      </c>
      <c r="AA46" s="246">
        <f t="shared" ref="AA46:AA108" si="5">SUM(Y46:Z46)</f>
        <v>0</v>
      </c>
    </row>
    <row r="47" spans="1:27" ht="27" customHeight="1" x14ac:dyDescent="0.25">
      <c r="A47" s="84"/>
      <c r="B47" s="57"/>
      <c r="C47" s="168"/>
      <c r="D47" s="77">
        <v>16.2</v>
      </c>
      <c r="E47" s="115" t="s">
        <v>26</v>
      </c>
      <c r="F47" s="116" t="s">
        <v>217</v>
      </c>
      <c r="G47" s="67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14"/>
      <c r="U47" s="190"/>
      <c r="V47" s="195"/>
      <c r="W47" s="196"/>
      <c r="X47" s="14"/>
      <c r="Y47" s="69"/>
      <c r="Z47" s="69"/>
      <c r="AA47" s="246"/>
    </row>
    <row r="48" spans="1:27" ht="42.75" customHeight="1" x14ac:dyDescent="0.25">
      <c r="A48" s="93" t="s">
        <v>154</v>
      </c>
      <c r="B48" s="100" t="s">
        <v>154</v>
      </c>
      <c r="C48" s="168"/>
      <c r="D48" s="268" t="s">
        <v>238</v>
      </c>
      <c r="E48" s="115" t="s">
        <v>45</v>
      </c>
      <c r="F48" s="117" t="s">
        <v>110</v>
      </c>
      <c r="G48" s="68"/>
      <c r="H48" s="135"/>
      <c r="I48" s="136"/>
      <c r="J48" s="136"/>
      <c r="K48" s="136"/>
      <c r="L48" s="149"/>
      <c r="M48" s="149"/>
      <c r="N48" s="149"/>
      <c r="O48" s="149"/>
      <c r="P48" s="29"/>
      <c r="Q48" s="29"/>
      <c r="R48" s="29"/>
      <c r="S48" s="30"/>
      <c r="T48" s="14"/>
      <c r="U48" s="201">
        <v>0.5</v>
      </c>
      <c r="V48" s="212">
        <v>0.5</v>
      </c>
      <c r="W48" s="196"/>
      <c r="X48" s="14"/>
      <c r="Y48" s="69">
        <f t="shared" si="3"/>
        <v>0</v>
      </c>
      <c r="Z48" s="69">
        <f t="shared" si="4"/>
        <v>0</v>
      </c>
      <c r="AA48" s="246">
        <f t="shared" si="5"/>
        <v>0</v>
      </c>
    </row>
    <row r="49" spans="1:27" ht="42.75" customHeight="1" x14ac:dyDescent="0.25">
      <c r="A49" s="93" t="s">
        <v>155</v>
      </c>
      <c r="B49" s="100" t="s">
        <v>155</v>
      </c>
      <c r="C49" s="168"/>
      <c r="D49" s="268" t="s">
        <v>239</v>
      </c>
      <c r="E49" s="115" t="s">
        <v>46</v>
      </c>
      <c r="F49" s="117" t="s">
        <v>111</v>
      </c>
      <c r="G49" s="68"/>
      <c r="H49" s="135"/>
      <c r="I49" s="136"/>
      <c r="J49" s="136"/>
      <c r="K49" s="136"/>
      <c r="L49" s="149"/>
      <c r="M49" s="149"/>
      <c r="N49" s="149"/>
      <c r="O49" s="149"/>
      <c r="P49" s="29"/>
      <c r="Q49" s="29"/>
      <c r="R49" s="29"/>
      <c r="S49" s="30"/>
      <c r="T49" s="14"/>
      <c r="U49" s="201">
        <v>0.5</v>
      </c>
      <c r="V49" s="212">
        <v>0.5</v>
      </c>
      <c r="W49" s="196"/>
      <c r="X49" s="14"/>
      <c r="Y49" s="69">
        <f t="shared" si="3"/>
        <v>0</v>
      </c>
      <c r="Z49" s="69">
        <f t="shared" si="4"/>
        <v>0</v>
      </c>
      <c r="AA49" s="246">
        <f t="shared" si="5"/>
        <v>0</v>
      </c>
    </row>
    <row r="50" spans="1:27" ht="42.75" customHeight="1" x14ac:dyDescent="0.25">
      <c r="A50" s="93" t="s">
        <v>156</v>
      </c>
      <c r="B50" s="100" t="s">
        <v>156</v>
      </c>
      <c r="C50" s="168"/>
      <c r="D50" s="268" t="s">
        <v>240</v>
      </c>
      <c r="E50" s="115" t="s">
        <v>38</v>
      </c>
      <c r="F50" s="117" t="s">
        <v>112</v>
      </c>
      <c r="G50" s="68"/>
      <c r="H50" s="135"/>
      <c r="I50" s="136"/>
      <c r="J50" s="136"/>
      <c r="K50" s="136"/>
      <c r="L50" s="149"/>
      <c r="M50" s="149"/>
      <c r="N50" s="149"/>
      <c r="O50" s="149"/>
      <c r="P50" s="29"/>
      <c r="Q50" s="29"/>
      <c r="R50" s="29"/>
      <c r="S50" s="30"/>
      <c r="T50" s="14"/>
      <c r="U50" s="201">
        <v>1</v>
      </c>
      <c r="V50" s="212">
        <v>1</v>
      </c>
      <c r="W50" s="196"/>
      <c r="X50" s="14"/>
      <c r="Y50" s="69">
        <f t="shared" si="3"/>
        <v>0</v>
      </c>
      <c r="Z50" s="69">
        <f t="shared" si="4"/>
        <v>0</v>
      </c>
      <c r="AA50" s="246">
        <f t="shared" si="5"/>
        <v>0</v>
      </c>
    </row>
    <row r="51" spans="1:27" ht="42.75" customHeight="1" x14ac:dyDescent="0.25">
      <c r="A51" s="84"/>
      <c r="B51" s="57"/>
      <c r="C51" s="168"/>
      <c r="D51" s="77">
        <v>17</v>
      </c>
      <c r="E51" s="115" t="s">
        <v>47</v>
      </c>
      <c r="F51" s="114" t="s">
        <v>208</v>
      </c>
      <c r="G51" s="60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14"/>
      <c r="U51" s="190"/>
      <c r="V51" s="195"/>
      <c r="W51" s="196"/>
      <c r="X51" s="14"/>
      <c r="Y51" s="69"/>
      <c r="Z51" s="69"/>
      <c r="AA51" s="246"/>
    </row>
    <row r="52" spans="1:27" ht="15" customHeight="1" x14ac:dyDescent="0.25">
      <c r="A52" s="92" t="s">
        <v>157</v>
      </c>
      <c r="B52" s="98" t="s">
        <v>98</v>
      </c>
      <c r="C52" s="171" t="s">
        <v>100</v>
      </c>
      <c r="D52" s="268" t="s">
        <v>241</v>
      </c>
      <c r="E52" s="115" t="s">
        <v>25</v>
      </c>
      <c r="F52" s="118" t="s">
        <v>109</v>
      </c>
      <c r="G52" s="67"/>
      <c r="H52" s="135"/>
      <c r="I52" s="136"/>
      <c r="J52" s="136"/>
      <c r="K52" s="136"/>
      <c r="L52" s="149"/>
      <c r="M52" s="149"/>
      <c r="N52" s="149"/>
      <c r="O52" s="149"/>
      <c r="P52" s="154"/>
      <c r="Q52" s="154"/>
      <c r="R52" s="154"/>
      <c r="S52" s="155"/>
      <c r="T52" s="14"/>
      <c r="U52" s="201">
        <v>0</v>
      </c>
      <c r="V52" s="212">
        <v>0.5</v>
      </c>
      <c r="W52" s="213">
        <v>1</v>
      </c>
      <c r="X52" s="14"/>
      <c r="Y52" s="69">
        <f t="shared" si="3"/>
        <v>0</v>
      </c>
      <c r="Z52" s="69">
        <f t="shared" si="4"/>
        <v>0</v>
      </c>
      <c r="AA52" s="246">
        <f t="shared" si="5"/>
        <v>0</v>
      </c>
    </row>
    <row r="53" spans="1:27" ht="27" customHeight="1" x14ac:dyDescent="0.25">
      <c r="A53" s="84"/>
      <c r="B53" s="57"/>
      <c r="C53" s="168"/>
      <c r="D53" s="268" t="s">
        <v>242</v>
      </c>
      <c r="E53" s="115" t="s">
        <v>26</v>
      </c>
      <c r="F53" s="116" t="s">
        <v>217</v>
      </c>
      <c r="G53" s="67"/>
      <c r="H53" s="28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14"/>
      <c r="U53" s="190"/>
      <c r="V53" s="195"/>
      <c r="W53" s="196"/>
      <c r="X53" s="14"/>
      <c r="Y53" s="69"/>
      <c r="Z53" s="69"/>
      <c r="AA53" s="246"/>
    </row>
    <row r="54" spans="1:27" ht="42.75" customHeight="1" x14ac:dyDescent="0.25">
      <c r="A54" s="93" t="s">
        <v>158</v>
      </c>
      <c r="B54" s="100" t="s">
        <v>159</v>
      </c>
      <c r="C54" s="172" t="s">
        <v>160</v>
      </c>
      <c r="D54" s="268" t="s">
        <v>243</v>
      </c>
      <c r="E54" s="115" t="s">
        <v>45</v>
      </c>
      <c r="F54" s="117" t="s">
        <v>110</v>
      </c>
      <c r="G54" s="68"/>
      <c r="H54" s="135"/>
      <c r="I54" s="136"/>
      <c r="J54" s="136"/>
      <c r="K54" s="136"/>
      <c r="L54" s="149"/>
      <c r="M54" s="149"/>
      <c r="N54" s="149"/>
      <c r="O54" s="149"/>
      <c r="P54" s="154"/>
      <c r="Q54" s="154"/>
      <c r="R54" s="154"/>
      <c r="S54" s="155"/>
      <c r="T54" s="14"/>
      <c r="U54" s="201">
        <v>0</v>
      </c>
      <c r="V54" s="212">
        <v>0.5</v>
      </c>
      <c r="W54" s="213">
        <v>1</v>
      </c>
      <c r="X54" s="14"/>
      <c r="Y54" s="69">
        <f t="shared" si="3"/>
        <v>0</v>
      </c>
      <c r="Z54" s="69">
        <f t="shared" si="4"/>
        <v>0</v>
      </c>
      <c r="AA54" s="246">
        <f t="shared" si="5"/>
        <v>0</v>
      </c>
    </row>
    <row r="55" spans="1:27" ht="42.75" customHeight="1" x14ac:dyDescent="0.25">
      <c r="A55" s="93" t="s">
        <v>163</v>
      </c>
      <c r="B55" s="100" t="s">
        <v>162</v>
      </c>
      <c r="C55" s="172" t="s">
        <v>161</v>
      </c>
      <c r="D55" s="268" t="s">
        <v>244</v>
      </c>
      <c r="E55" s="115" t="s">
        <v>46</v>
      </c>
      <c r="F55" s="117" t="s">
        <v>111</v>
      </c>
      <c r="G55" s="68"/>
      <c r="H55" s="135"/>
      <c r="I55" s="136"/>
      <c r="J55" s="136"/>
      <c r="K55" s="136"/>
      <c r="L55" s="149"/>
      <c r="M55" s="149"/>
      <c r="N55" s="149"/>
      <c r="O55" s="149"/>
      <c r="P55" s="154"/>
      <c r="Q55" s="154"/>
      <c r="R55" s="154"/>
      <c r="S55" s="155"/>
      <c r="T55" s="14"/>
      <c r="U55" s="201">
        <v>0.5</v>
      </c>
      <c r="V55" s="212">
        <v>0.5</v>
      </c>
      <c r="W55" s="213">
        <v>1</v>
      </c>
      <c r="X55" s="14"/>
      <c r="Y55" s="69">
        <f t="shared" si="3"/>
        <v>0</v>
      </c>
      <c r="Z55" s="69">
        <f t="shared" si="4"/>
        <v>0</v>
      </c>
      <c r="AA55" s="246">
        <f t="shared" si="5"/>
        <v>0</v>
      </c>
    </row>
    <row r="56" spans="1:27" ht="42.75" customHeight="1" x14ac:dyDescent="0.25">
      <c r="A56" s="93" t="s">
        <v>156</v>
      </c>
      <c r="B56" s="100" t="s">
        <v>156</v>
      </c>
      <c r="C56" s="172" t="s">
        <v>156</v>
      </c>
      <c r="D56" s="268" t="s">
        <v>245</v>
      </c>
      <c r="E56" s="115" t="s">
        <v>38</v>
      </c>
      <c r="F56" s="117" t="s">
        <v>112</v>
      </c>
      <c r="G56" s="68"/>
      <c r="H56" s="135"/>
      <c r="I56" s="136"/>
      <c r="J56" s="136"/>
      <c r="K56" s="136"/>
      <c r="L56" s="149"/>
      <c r="M56" s="149"/>
      <c r="N56" s="149"/>
      <c r="O56" s="149"/>
      <c r="P56" s="154"/>
      <c r="Q56" s="154"/>
      <c r="R56" s="154"/>
      <c r="S56" s="155"/>
      <c r="T56" s="14"/>
      <c r="U56" s="201">
        <v>1</v>
      </c>
      <c r="V56" s="212">
        <v>1</v>
      </c>
      <c r="W56" s="213">
        <v>1</v>
      </c>
      <c r="X56" s="14"/>
      <c r="Y56" s="69">
        <f t="shared" si="3"/>
        <v>0</v>
      </c>
      <c r="Z56" s="69">
        <f t="shared" si="4"/>
        <v>0</v>
      </c>
      <c r="AA56" s="246">
        <f t="shared" si="5"/>
        <v>0</v>
      </c>
    </row>
    <row r="57" spans="1:27" ht="27" customHeight="1" x14ac:dyDescent="0.25">
      <c r="A57" s="84"/>
      <c r="B57" s="57"/>
      <c r="C57" s="168"/>
      <c r="D57" s="77">
        <v>18</v>
      </c>
      <c r="E57" s="115" t="s">
        <v>48</v>
      </c>
      <c r="F57" s="114" t="s">
        <v>114</v>
      </c>
      <c r="G57" s="60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14"/>
      <c r="U57" s="190"/>
      <c r="V57" s="195"/>
      <c r="W57" s="196"/>
      <c r="X57" s="14"/>
      <c r="Y57" s="69"/>
      <c r="Z57" s="69"/>
      <c r="AA57" s="246"/>
    </row>
    <row r="58" spans="1:27" ht="15" customHeight="1" x14ac:dyDescent="0.25">
      <c r="A58" s="92" t="s">
        <v>153</v>
      </c>
      <c r="B58" s="98" t="s">
        <v>153</v>
      </c>
      <c r="C58" s="171" t="s">
        <v>100</v>
      </c>
      <c r="D58" s="268" t="s">
        <v>246</v>
      </c>
      <c r="E58" s="115" t="s">
        <v>25</v>
      </c>
      <c r="F58" s="118" t="s">
        <v>109</v>
      </c>
      <c r="G58" s="67"/>
      <c r="H58" s="135"/>
      <c r="I58" s="136"/>
      <c r="J58" s="136"/>
      <c r="K58" s="136"/>
      <c r="L58" s="149"/>
      <c r="M58" s="149"/>
      <c r="N58" s="149"/>
      <c r="O58" s="149"/>
      <c r="P58" s="154"/>
      <c r="Q58" s="154"/>
      <c r="R58" s="154"/>
      <c r="S58" s="155"/>
      <c r="T58" s="14"/>
      <c r="U58" s="201">
        <v>0.5</v>
      </c>
      <c r="V58" s="212">
        <v>0.5</v>
      </c>
      <c r="W58" s="213">
        <v>1</v>
      </c>
      <c r="X58" s="14"/>
      <c r="Y58" s="69">
        <f t="shared" si="3"/>
        <v>0</v>
      </c>
      <c r="Z58" s="69">
        <f t="shared" si="4"/>
        <v>0</v>
      </c>
      <c r="AA58" s="246">
        <f t="shared" si="5"/>
        <v>0</v>
      </c>
    </row>
    <row r="59" spans="1:27" ht="27" customHeight="1" x14ac:dyDescent="0.25">
      <c r="A59" s="84"/>
      <c r="B59" s="57"/>
      <c r="C59" s="168"/>
      <c r="D59" s="268" t="s">
        <v>247</v>
      </c>
      <c r="E59" s="115" t="s">
        <v>26</v>
      </c>
      <c r="F59" s="116" t="s">
        <v>217</v>
      </c>
      <c r="G59" s="67"/>
      <c r="H59" s="28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14"/>
      <c r="U59" s="190"/>
      <c r="V59" s="195"/>
      <c r="W59" s="196"/>
      <c r="X59" s="14"/>
      <c r="Y59" s="69"/>
      <c r="Z59" s="69"/>
      <c r="AA59" s="246"/>
    </row>
    <row r="60" spans="1:27" ht="39" customHeight="1" x14ac:dyDescent="0.25">
      <c r="A60" s="93" t="s">
        <v>154</v>
      </c>
      <c r="B60" s="100" t="s">
        <v>154</v>
      </c>
      <c r="C60" s="172" t="s">
        <v>160</v>
      </c>
      <c r="D60" s="268" t="s">
        <v>248</v>
      </c>
      <c r="E60" s="115" t="s">
        <v>45</v>
      </c>
      <c r="F60" s="117" t="s">
        <v>110</v>
      </c>
      <c r="G60" s="68"/>
      <c r="H60" s="135"/>
      <c r="I60" s="136"/>
      <c r="J60" s="136"/>
      <c r="K60" s="136"/>
      <c r="L60" s="149"/>
      <c r="M60" s="149"/>
      <c r="N60" s="149"/>
      <c r="O60" s="149"/>
      <c r="P60" s="154"/>
      <c r="Q60" s="154"/>
      <c r="R60" s="154"/>
      <c r="S60" s="155"/>
      <c r="T60" s="14"/>
      <c r="U60" s="201">
        <v>0.5</v>
      </c>
      <c r="V60" s="212">
        <v>0.5</v>
      </c>
      <c r="W60" s="213">
        <v>1</v>
      </c>
      <c r="X60" s="14"/>
      <c r="Y60" s="69">
        <f t="shared" si="3"/>
        <v>0</v>
      </c>
      <c r="Z60" s="69">
        <f t="shared" si="4"/>
        <v>0</v>
      </c>
      <c r="AA60" s="246">
        <f t="shared" si="5"/>
        <v>0</v>
      </c>
    </row>
    <row r="61" spans="1:27" ht="39" customHeight="1" x14ac:dyDescent="0.25">
      <c r="A61" s="93" t="s">
        <v>155</v>
      </c>
      <c r="B61" s="100" t="s">
        <v>155</v>
      </c>
      <c r="C61" s="172" t="s">
        <v>161</v>
      </c>
      <c r="D61" s="268" t="s">
        <v>249</v>
      </c>
      <c r="E61" s="115" t="s">
        <v>46</v>
      </c>
      <c r="F61" s="117" t="s">
        <v>111</v>
      </c>
      <c r="G61" s="68"/>
      <c r="H61" s="135"/>
      <c r="I61" s="136"/>
      <c r="J61" s="136"/>
      <c r="K61" s="136"/>
      <c r="L61" s="149"/>
      <c r="M61" s="149"/>
      <c r="N61" s="149"/>
      <c r="O61" s="149"/>
      <c r="P61" s="154"/>
      <c r="Q61" s="154"/>
      <c r="R61" s="154"/>
      <c r="S61" s="155"/>
      <c r="T61" s="14"/>
      <c r="U61" s="201">
        <v>0.5</v>
      </c>
      <c r="V61" s="212">
        <v>0.5</v>
      </c>
      <c r="W61" s="213">
        <v>1</v>
      </c>
      <c r="X61" s="14"/>
      <c r="Y61" s="69">
        <f t="shared" si="3"/>
        <v>0</v>
      </c>
      <c r="Z61" s="69">
        <f t="shared" si="4"/>
        <v>0</v>
      </c>
      <c r="AA61" s="246">
        <f t="shared" si="5"/>
        <v>0</v>
      </c>
    </row>
    <row r="62" spans="1:27" ht="39" customHeight="1" x14ac:dyDescent="0.25">
      <c r="A62" s="93" t="s">
        <v>156</v>
      </c>
      <c r="B62" s="100" t="s">
        <v>156</v>
      </c>
      <c r="C62" s="172" t="s">
        <v>156</v>
      </c>
      <c r="D62" s="268" t="s">
        <v>250</v>
      </c>
      <c r="E62" s="115" t="s">
        <v>38</v>
      </c>
      <c r="F62" s="117" t="s">
        <v>112</v>
      </c>
      <c r="G62" s="68"/>
      <c r="H62" s="135"/>
      <c r="I62" s="136"/>
      <c r="J62" s="136"/>
      <c r="K62" s="136"/>
      <c r="L62" s="149"/>
      <c r="M62" s="149"/>
      <c r="N62" s="149"/>
      <c r="O62" s="149"/>
      <c r="P62" s="154"/>
      <c r="Q62" s="154"/>
      <c r="R62" s="154"/>
      <c r="S62" s="155"/>
      <c r="T62" s="14"/>
      <c r="U62" s="201">
        <v>1</v>
      </c>
      <c r="V62" s="212">
        <v>1</v>
      </c>
      <c r="W62" s="213">
        <v>1</v>
      </c>
      <c r="X62" s="14"/>
      <c r="Y62" s="69">
        <f t="shared" si="3"/>
        <v>0</v>
      </c>
      <c r="Z62" s="69">
        <f t="shared" si="4"/>
        <v>0</v>
      </c>
      <c r="AA62" s="246">
        <f t="shared" si="5"/>
        <v>0</v>
      </c>
    </row>
    <row r="63" spans="1:27" ht="27" customHeight="1" x14ac:dyDescent="0.25">
      <c r="A63" s="84"/>
      <c r="B63" s="57"/>
      <c r="C63" s="168"/>
      <c r="D63" s="77">
        <v>19</v>
      </c>
      <c r="E63" s="115" t="s">
        <v>27</v>
      </c>
      <c r="F63" s="114" t="s">
        <v>379</v>
      </c>
      <c r="G63" s="66"/>
      <c r="H63" s="2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14"/>
      <c r="U63" s="190"/>
      <c r="V63" s="195"/>
      <c r="W63" s="196"/>
      <c r="X63" s="14"/>
      <c r="Y63" s="69"/>
      <c r="Z63" s="69"/>
      <c r="AA63" s="246"/>
    </row>
    <row r="64" spans="1:27" ht="15" customHeight="1" x14ac:dyDescent="0.25">
      <c r="A64" s="92" t="s">
        <v>164</v>
      </c>
      <c r="B64" s="98" t="s">
        <v>164</v>
      </c>
      <c r="C64" s="171" t="s">
        <v>164</v>
      </c>
      <c r="D64" s="268" t="s">
        <v>251</v>
      </c>
      <c r="E64" s="115" t="s">
        <v>25</v>
      </c>
      <c r="F64" s="118" t="s">
        <v>109</v>
      </c>
      <c r="G64" s="67"/>
      <c r="H64" s="135"/>
      <c r="I64" s="136"/>
      <c r="J64" s="136"/>
      <c r="K64" s="136"/>
      <c r="L64" s="149"/>
      <c r="M64" s="149"/>
      <c r="N64" s="149"/>
      <c r="O64" s="149"/>
      <c r="P64" s="154"/>
      <c r="Q64" s="154"/>
      <c r="R64" s="154"/>
      <c r="S64" s="155"/>
      <c r="T64" s="14"/>
      <c r="U64" s="201">
        <v>0.05</v>
      </c>
      <c r="V64" s="212">
        <v>0.05</v>
      </c>
      <c r="W64" s="213">
        <v>0.05</v>
      </c>
      <c r="X64" s="14"/>
      <c r="Y64" s="69">
        <f t="shared" si="3"/>
        <v>0</v>
      </c>
      <c r="Z64" s="69">
        <f t="shared" si="4"/>
        <v>0</v>
      </c>
      <c r="AA64" s="246">
        <f t="shared" si="5"/>
        <v>0</v>
      </c>
    </row>
    <row r="65" spans="1:27" ht="27.75" customHeight="1" x14ac:dyDescent="0.25">
      <c r="A65" s="84"/>
      <c r="B65" s="57"/>
      <c r="C65" s="168"/>
      <c r="D65" s="268" t="s">
        <v>252</v>
      </c>
      <c r="E65" s="115" t="s">
        <v>26</v>
      </c>
      <c r="F65" s="116" t="s">
        <v>217</v>
      </c>
      <c r="G65" s="67"/>
      <c r="H65" s="28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14"/>
      <c r="U65" s="190"/>
      <c r="V65" s="195"/>
      <c r="W65" s="196"/>
      <c r="X65" s="14"/>
      <c r="Y65" s="69"/>
      <c r="Z65" s="69"/>
      <c r="AA65" s="246"/>
    </row>
    <row r="66" spans="1:27" ht="32.25" customHeight="1" x14ac:dyDescent="0.25">
      <c r="A66" s="93" t="s">
        <v>165</v>
      </c>
      <c r="B66" s="99" t="s">
        <v>165</v>
      </c>
      <c r="C66" s="173" t="s">
        <v>165</v>
      </c>
      <c r="D66" s="268" t="s">
        <v>253</v>
      </c>
      <c r="E66" s="115" t="s">
        <v>45</v>
      </c>
      <c r="F66" s="117" t="s">
        <v>110</v>
      </c>
      <c r="G66" s="68"/>
      <c r="H66" s="135"/>
      <c r="I66" s="136"/>
      <c r="J66" s="136"/>
      <c r="K66" s="136"/>
      <c r="L66" s="149"/>
      <c r="M66" s="149"/>
      <c r="N66" s="149"/>
      <c r="O66" s="149"/>
      <c r="P66" s="154"/>
      <c r="Q66" s="154"/>
      <c r="R66" s="154"/>
      <c r="S66" s="155"/>
      <c r="T66" s="14"/>
      <c r="U66" s="201">
        <v>0.05</v>
      </c>
      <c r="V66" s="212">
        <v>0.05</v>
      </c>
      <c r="W66" s="213">
        <v>0.05</v>
      </c>
      <c r="X66" s="14"/>
      <c r="Y66" s="69">
        <f t="shared" si="3"/>
        <v>0</v>
      </c>
      <c r="Z66" s="69">
        <f t="shared" si="4"/>
        <v>0</v>
      </c>
      <c r="AA66" s="246">
        <f t="shared" si="5"/>
        <v>0</v>
      </c>
    </row>
    <row r="67" spans="1:27" ht="32.25" customHeight="1" x14ac:dyDescent="0.25">
      <c r="A67" s="93" t="s">
        <v>166</v>
      </c>
      <c r="B67" s="99" t="s">
        <v>166</v>
      </c>
      <c r="C67" s="173" t="s">
        <v>166</v>
      </c>
      <c r="D67" s="268" t="s">
        <v>254</v>
      </c>
      <c r="E67" s="115" t="s">
        <v>46</v>
      </c>
      <c r="F67" s="117" t="s">
        <v>111</v>
      </c>
      <c r="G67" s="68"/>
      <c r="H67" s="135"/>
      <c r="I67" s="136"/>
      <c r="J67" s="136"/>
      <c r="K67" s="136"/>
      <c r="L67" s="149"/>
      <c r="M67" s="149"/>
      <c r="N67" s="149"/>
      <c r="O67" s="149"/>
      <c r="P67" s="154"/>
      <c r="Q67" s="154"/>
      <c r="R67" s="154"/>
      <c r="S67" s="155"/>
      <c r="T67" s="14"/>
      <c r="U67" s="201">
        <v>0.5</v>
      </c>
      <c r="V67" s="212">
        <v>0.5</v>
      </c>
      <c r="W67" s="213">
        <v>0.5</v>
      </c>
      <c r="X67" s="14"/>
      <c r="Y67" s="69">
        <f t="shared" si="3"/>
        <v>0</v>
      </c>
      <c r="Z67" s="69">
        <f t="shared" si="4"/>
        <v>0</v>
      </c>
      <c r="AA67" s="246">
        <f t="shared" si="5"/>
        <v>0</v>
      </c>
    </row>
    <row r="68" spans="1:27" ht="43.5" customHeight="1" x14ac:dyDescent="0.25">
      <c r="A68" s="93" t="s">
        <v>156</v>
      </c>
      <c r="B68" s="99" t="s">
        <v>156</v>
      </c>
      <c r="C68" s="173" t="s">
        <v>156</v>
      </c>
      <c r="D68" s="268" t="s">
        <v>255</v>
      </c>
      <c r="E68" s="115" t="s">
        <v>38</v>
      </c>
      <c r="F68" s="117" t="s">
        <v>112</v>
      </c>
      <c r="G68" s="68"/>
      <c r="H68" s="135"/>
      <c r="I68" s="136"/>
      <c r="J68" s="136"/>
      <c r="K68" s="136"/>
      <c r="L68" s="149"/>
      <c r="M68" s="149"/>
      <c r="N68" s="149"/>
      <c r="O68" s="149"/>
      <c r="P68" s="154"/>
      <c r="Q68" s="154"/>
      <c r="R68" s="154"/>
      <c r="S68" s="155"/>
      <c r="T68" s="14"/>
      <c r="U68" s="201">
        <v>1</v>
      </c>
      <c r="V68" s="212">
        <v>1</v>
      </c>
      <c r="W68" s="213">
        <v>1</v>
      </c>
      <c r="X68" s="14"/>
      <c r="Y68" s="69">
        <f t="shared" si="3"/>
        <v>0</v>
      </c>
      <c r="Z68" s="69">
        <f t="shared" si="4"/>
        <v>0</v>
      </c>
      <c r="AA68" s="246">
        <f t="shared" si="5"/>
        <v>0</v>
      </c>
    </row>
    <row r="69" spans="1:27" ht="27.75" customHeight="1" x14ac:dyDescent="0.25">
      <c r="A69" s="84"/>
      <c r="B69" s="57"/>
      <c r="C69" s="168"/>
      <c r="D69" s="77">
        <v>20</v>
      </c>
      <c r="E69" s="115" t="s">
        <v>28</v>
      </c>
      <c r="F69" s="114" t="s">
        <v>380</v>
      </c>
      <c r="G69" s="66"/>
      <c r="H69" s="28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0"/>
      <c r="T69" s="14"/>
      <c r="U69" s="190"/>
      <c r="V69" s="195"/>
      <c r="W69" s="196"/>
      <c r="X69" s="14"/>
      <c r="Y69" s="69"/>
      <c r="Z69" s="69"/>
      <c r="AA69" s="246"/>
    </row>
    <row r="70" spans="1:27" ht="15" customHeight="1" x14ac:dyDescent="0.25">
      <c r="A70" s="92" t="s">
        <v>167</v>
      </c>
      <c r="B70" s="98" t="s">
        <v>167</v>
      </c>
      <c r="C70" s="171" t="s">
        <v>167</v>
      </c>
      <c r="D70" s="268" t="s">
        <v>256</v>
      </c>
      <c r="E70" s="115" t="s">
        <v>25</v>
      </c>
      <c r="F70" s="118" t="s">
        <v>109</v>
      </c>
      <c r="G70" s="67"/>
      <c r="H70" s="135"/>
      <c r="I70" s="136"/>
      <c r="J70" s="136"/>
      <c r="K70" s="136"/>
      <c r="L70" s="149"/>
      <c r="M70" s="149"/>
      <c r="N70" s="149"/>
      <c r="O70" s="149"/>
      <c r="P70" s="154"/>
      <c r="Q70" s="154"/>
      <c r="R70" s="154"/>
      <c r="S70" s="155"/>
      <c r="T70" s="14"/>
      <c r="U70" s="201">
        <v>0.15</v>
      </c>
      <c r="V70" s="212">
        <v>0.15</v>
      </c>
      <c r="W70" s="213">
        <v>0.15</v>
      </c>
      <c r="X70" s="14"/>
      <c r="Y70" s="69">
        <f t="shared" si="3"/>
        <v>0</v>
      </c>
      <c r="Z70" s="69">
        <f t="shared" si="4"/>
        <v>0</v>
      </c>
      <c r="AA70" s="246">
        <f t="shared" si="5"/>
        <v>0</v>
      </c>
    </row>
    <row r="71" spans="1:27" ht="27.75" customHeight="1" x14ac:dyDescent="0.25">
      <c r="A71" s="84"/>
      <c r="B71" s="57"/>
      <c r="C71" s="168"/>
      <c r="D71" s="268" t="s">
        <v>257</v>
      </c>
      <c r="E71" s="115" t="s">
        <v>26</v>
      </c>
      <c r="F71" s="116" t="s">
        <v>217</v>
      </c>
      <c r="G71" s="67"/>
      <c r="H71" s="28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0"/>
      <c r="T71" s="14"/>
      <c r="U71" s="190"/>
      <c r="V71" s="195"/>
      <c r="W71" s="196"/>
      <c r="X71" s="14"/>
      <c r="Y71" s="69"/>
      <c r="Z71" s="69"/>
      <c r="AA71" s="246"/>
    </row>
    <row r="72" spans="1:27" ht="33" customHeight="1" x14ac:dyDescent="0.25">
      <c r="A72" s="93" t="s">
        <v>168</v>
      </c>
      <c r="B72" s="99" t="s">
        <v>168</v>
      </c>
      <c r="C72" s="173" t="s">
        <v>168</v>
      </c>
      <c r="D72" s="268" t="s">
        <v>258</v>
      </c>
      <c r="E72" s="115" t="s">
        <v>45</v>
      </c>
      <c r="F72" s="117" t="s">
        <v>110</v>
      </c>
      <c r="G72" s="68"/>
      <c r="H72" s="135"/>
      <c r="I72" s="136"/>
      <c r="J72" s="136"/>
      <c r="K72" s="136"/>
      <c r="L72" s="149"/>
      <c r="M72" s="149"/>
      <c r="N72" s="149"/>
      <c r="O72" s="149"/>
      <c r="P72" s="154"/>
      <c r="Q72" s="154"/>
      <c r="R72" s="154"/>
      <c r="S72" s="155"/>
      <c r="T72" s="14"/>
      <c r="U72" s="201">
        <v>0.15</v>
      </c>
      <c r="V72" s="212">
        <v>0.15</v>
      </c>
      <c r="W72" s="213">
        <v>0.15</v>
      </c>
      <c r="X72" s="14"/>
      <c r="Y72" s="69">
        <f t="shared" si="3"/>
        <v>0</v>
      </c>
      <c r="Z72" s="69">
        <f t="shared" si="4"/>
        <v>0</v>
      </c>
      <c r="AA72" s="246">
        <f t="shared" si="5"/>
        <v>0</v>
      </c>
    </row>
    <row r="73" spans="1:27" ht="33" customHeight="1" x14ac:dyDescent="0.25">
      <c r="A73" s="93" t="s">
        <v>169</v>
      </c>
      <c r="B73" s="99" t="s">
        <v>169</v>
      </c>
      <c r="C73" s="173" t="s">
        <v>169</v>
      </c>
      <c r="D73" s="268" t="s">
        <v>259</v>
      </c>
      <c r="E73" s="115" t="s">
        <v>46</v>
      </c>
      <c r="F73" s="117" t="s">
        <v>111</v>
      </c>
      <c r="G73" s="68"/>
      <c r="H73" s="135"/>
      <c r="I73" s="136"/>
      <c r="J73" s="136"/>
      <c r="K73" s="136"/>
      <c r="L73" s="149"/>
      <c r="M73" s="149"/>
      <c r="N73" s="149"/>
      <c r="O73" s="149"/>
      <c r="P73" s="154"/>
      <c r="Q73" s="154"/>
      <c r="R73" s="154"/>
      <c r="S73" s="155"/>
      <c r="T73" s="14"/>
      <c r="U73" s="201">
        <v>0.5</v>
      </c>
      <c r="V73" s="212">
        <v>0.5</v>
      </c>
      <c r="W73" s="213">
        <v>0.5</v>
      </c>
      <c r="X73" s="14"/>
      <c r="Y73" s="69">
        <f t="shared" si="3"/>
        <v>0</v>
      </c>
      <c r="Z73" s="69">
        <f t="shared" si="4"/>
        <v>0</v>
      </c>
      <c r="AA73" s="246">
        <f t="shared" si="5"/>
        <v>0</v>
      </c>
    </row>
    <row r="74" spans="1:27" ht="42" customHeight="1" x14ac:dyDescent="0.25">
      <c r="A74" s="93" t="s">
        <v>156</v>
      </c>
      <c r="B74" s="99" t="s">
        <v>156</v>
      </c>
      <c r="C74" s="173" t="s">
        <v>156</v>
      </c>
      <c r="D74" s="268" t="s">
        <v>260</v>
      </c>
      <c r="E74" s="115" t="s">
        <v>38</v>
      </c>
      <c r="F74" s="117" t="s">
        <v>112</v>
      </c>
      <c r="G74" s="68"/>
      <c r="H74" s="135"/>
      <c r="I74" s="136"/>
      <c r="J74" s="136"/>
      <c r="K74" s="136"/>
      <c r="L74" s="149"/>
      <c r="M74" s="149"/>
      <c r="N74" s="149"/>
      <c r="O74" s="149"/>
      <c r="P74" s="154"/>
      <c r="Q74" s="154"/>
      <c r="R74" s="154"/>
      <c r="S74" s="155"/>
      <c r="T74" s="14"/>
      <c r="U74" s="201">
        <v>1</v>
      </c>
      <c r="V74" s="212">
        <v>1</v>
      </c>
      <c r="W74" s="213">
        <v>1</v>
      </c>
      <c r="X74" s="14"/>
      <c r="Y74" s="69">
        <f t="shared" si="3"/>
        <v>0</v>
      </c>
      <c r="Z74" s="69">
        <f t="shared" si="4"/>
        <v>0</v>
      </c>
      <c r="AA74" s="246">
        <f t="shared" si="5"/>
        <v>0</v>
      </c>
    </row>
    <row r="75" spans="1:27" ht="27.75" customHeight="1" x14ac:dyDescent="0.25">
      <c r="A75" s="84"/>
      <c r="B75" s="57"/>
      <c r="C75" s="168"/>
      <c r="D75" s="77">
        <v>21</v>
      </c>
      <c r="E75" s="115" t="s">
        <v>29</v>
      </c>
      <c r="F75" s="114" t="s">
        <v>381</v>
      </c>
      <c r="G75" s="66"/>
      <c r="H75" s="2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14"/>
      <c r="U75" s="190"/>
      <c r="V75" s="195"/>
      <c r="W75" s="196"/>
      <c r="X75" s="14"/>
      <c r="Y75" s="69"/>
      <c r="Z75" s="69"/>
      <c r="AA75" s="246"/>
    </row>
    <row r="76" spans="1:27" ht="15" customHeight="1" x14ac:dyDescent="0.25">
      <c r="A76" s="92" t="s">
        <v>97</v>
      </c>
      <c r="B76" s="101" t="s">
        <v>97</v>
      </c>
      <c r="C76" s="174" t="s">
        <v>97</v>
      </c>
      <c r="D76" s="268" t="s">
        <v>261</v>
      </c>
      <c r="E76" s="115" t="s">
        <v>25</v>
      </c>
      <c r="F76" s="118" t="s">
        <v>109</v>
      </c>
      <c r="G76" s="67"/>
      <c r="H76" s="135"/>
      <c r="I76" s="136"/>
      <c r="J76" s="136"/>
      <c r="K76" s="136"/>
      <c r="L76" s="149"/>
      <c r="M76" s="149"/>
      <c r="N76" s="149"/>
      <c r="O76" s="149"/>
      <c r="P76" s="154"/>
      <c r="Q76" s="154"/>
      <c r="R76" s="154"/>
      <c r="S76" s="155"/>
      <c r="T76" s="14"/>
      <c r="U76" s="201">
        <v>0.5</v>
      </c>
      <c r="V76" s="212">
        <v>0.5</v>
      </c>
      <c r="W76" s="213">
        <v>0.5</v>
      </c>
      <c r="X76" s="14"/>
      <c r="Y76" s="69">
        <f t="shared" si="3"/>
        <v>0</v>
      </c>
      <c r="Z76" s="69">
        <f t="shared" si="4"/>
        <v>0</v>
      </c>
      <c r="AA76" s="246">
        <f t="shared" si="5"/>
        <v>0</v>
      </c>
    </row>
    <row r="77" spans="1:27" ht="27.75" customHeight="1" x14ac:dyDescent="0.25">
      <c r="A77" s="84"/>
      <c r="B77" s="57"/>
      <c r="C77" s="168"/>
      <c r="D77" s="268" t="s">
        <v>262</v>
      </c>
      <c r="E77" s="115" t="s">
        <v>26</v>
      </c>
      <c r="F77" s="116" t="s">
        <v>217</v>
      </c>
      <c r="G77" s="67"/>
      <c r="H77" s="28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0"/>
      <c r="T77" s="14"/>
      <c r="U77" s="190"/>
      <c r="V77" s="195"/>
      <c r="W77" s="196"/>
      <c r="X77" s="14"/>
      <c r="Y77" s="69"/>
      <c r="Z77" s="69"/>
      <c r="AA77" s="246"/>
    </row>
    <row r="78" spans="1:27" ht="25.5" customHeight="1" x14ac:dyDescent="0.25">
      <c r="A78" s="93" t="s">
        <v>171</v>
      </c>
      <c r="B78" s="99" t="s">
        <v>171</v>
      </c>
      <c r="C78" s="173" t="s">
        <v>171</v>
      </c>
      <c r="D78" s="268" t="s">
        <v>263</v>
      </c>
      <c r="E78" s="115" t="s">
        <v>45</v>
      </c>
      <c r="F78" s="117" t="s">
        <v>110</v>
      </c>
      <c r="G78" s="68"/>
      <c r="H78" s="135"/>
      <c r="I78" s="136"/>
      <c r="J78" s="136"/>
      <c r="K78" s="136"/>
      <c r="L78" s="149"/>
      <c r="M78" s="149"/>
      <c r="N78" s="149"/>
      <c r="O78" s="149"/>
      <c r="P78" s="154"/>
      <c r="Q78" s="154"/>
      <c r="R78" s="154"/>
      <c r="S78" s="155"/>
      <c r="T78" s="14"/>
      <c r="U78" s="201">
        <v>0.5</v>
      </c>
      <c r="V78" s="212">
        <v>0.5</v>
      </c>
      <c r="W78" s="213">
        <v>0.5</v>
      </c>
      <c r="X78" s="14"/>
      <c r="Y78" s="69">
        <f t="shared" si="3"/>
        <v>0</v>
      </c>
      <c r="Z78" s="69">
        <f t="shared" si="4"/>
        <v>0</v>
      </c>
      <c r="AA78" s="246">
        <f t="shared" si="5"/>
        <v>0</v>
      </c>
    </row>
    <row r="79" spans="1:27" ht="42" customHeight="1" x14ac:dyDescent="0.25">
      <c r="A79" s="93" t="s">
        <v>170</v>
      </c>
      <c r="B79" s="99" t="s">
        <v>170</v>
      </c>
      <c r="C79" s="173" t="s">
        <v>175</v>
      </c>
      <c r="D79" s="268" t="s">
        <v>264</v>
      </c>
      <c r="E79" s="115" t="s">
        <v>46</v>
      </c>
      <c r="F79" s="117" t="s">
        <v>111</v>
      </c>
      <c r="G79" s="68"/>
      <c r="H79" s="135"/>
      <c r="I79" s="136"/>
      <c r="J79" s="136"/>
      <c r="K79" s="136"/>
      <c r="L79" s="149"/>
      <c r="M79" s="149"/>
      <c r="N79" s="149"/>
      <c r="O79" s="149"/>
      <c r="P79" s="154"/>
      <c r="Q79" s="154"/>
      <c r="R79" s="154"/>
      <c r="S79" s="155"/>
      <c r="T79" s="14"/>
      <c r="U79" s="201">
        <v>0.5</v>
      </c>
      <c r="V79" s="212">
        <v>0.5</v>
      </c>
      <c r="W79" s="213">
        <v>0.5</v>
      </c>
      <c r="X79" s="14"/>
      <c r="Y79" s="69">
        <f t="shared" si="3"/>
        <v>0</v>
      </c>
      <c r="Z79" s="69">
        <f t="shared" si="4"/>
        <v>0</v>
      </c>
      <c r="AA79" s="246">
        <f t="shared" si="5"/>
        <v>0</v>
      </c>
    </row>
    <row r="80" spans="1:27" ht="42" customHeight="1" x14ac:dyDescent="0.25">
      <c r="A80" s="93" t="s">
        <v>156</v>
      </c>
      <c r="B80" s="99" t="s">
        <v>156</v>
      </c>
      <c r="C80" s="173" t="s">
        <v>156</v>
      </c>
      <c r="D80" s="268" t="s">
        <v>265</v>
      </c>
      <c r="E80" s="115" t="s">
        <v>38</v>
      </c>
      <c r="F80" s="117" t="s">
        <v>112</v>
      </c>
      <c r="G80" s="68"/>
      <c r="H80" s="135"/>
      <c r="I80" s="136"/>
      <c r="J80" s="136"/>
      <c r="K80" s="136"/>
      <c r="L80" s="149"/>
      <c r="M80" s="149"/>
      <c r="N80" s="149"/>
      <c r="O80" s="149"/>
      <c r="P80" s="154"/>
      <c r="Q80" s="154"/>
      <c r="R80" s="154"/>
      <c r="S80" s="155"/>
      <c r="T80" s="14"/>
      <c r="U80" s="201">
        <v>1</v>
      </c>
      <c r="V80" s="212">
        <v>1</v>
      </c>
      <c r="W80" s="213">
        <v>1</v>
      </c>
      <c r="X80" s="14"/>
      <c r="Y80" s="69">
        <f t="shared" si="3"/>
        <v>0</v>
      </c>
      <c r="Z80" s="69">
        <f t="shared" si="4"/>
        <v>0</v>
      </c>
      <c r="AA80" s="246">
        <f t="shared" si="5"/>
        <v>0</v>
      </c>
    </row>
    <row r="81" spans="1:27" ht="63.75" customHeight="1" x14ac:dyDescent="0.25">
      <c r="A81" s="84"/>
      <c r="B81" s="57"/>
      <c r="C81" s="168"/>
      <c r="D81" s="77">
        <v>22</v>
      </c>
      <c r="E81" s="115" t="s">
        <v>49</v>
      </c>
      <c r="F81" s="114" t="s">
        <v>382</v>
      </c>
      <c r="G81" s="60"/>
      <c r="H81" s="28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14"/>
      <c r="U81" s="190"/>
      <c r="V81" s="195"/>
      <c r="W81" s="196"/>
      <c r="X81" s="14"/>
      <c r="Y81" s="69"/>
      <c r="Z81" s="69"/>
      <c r="AA81" s="246"/>
    </row>
    <row r="82" spans="1:27" ht="15" customHeight="1" x14ac:dyDescent="0.25">
      <c r="A82" s="92" t="s">
        <v>172</v>
      </c>
      <c r="B82" s="98" t="s">
        <v>172</v>
      </c>
      <c r="C82" s="171" t="s">
        <v>100</v>
      </c>
      <c r="D82" s="268" t="s">
        <v>266</v>
      </c>
      <c r="E82" s="115" t="s">
        <v>25</v>
      </c>
      <c r="F82" s="118" t="s">
        <v>109</v>
      </c>
      <c r="G82" s="67"/>
      <c r="H82" s="135"/>
      <c r="I82" s="136"/>
      <c r="J82" s="136"/>
      <c r="K82" s="136"/>
      <c r="L82" s="149"/>
      <c r="M82" s="149"/>
      <c r="N82" s="149"/>
      <c r="O82" s="149"/>
      <c r="P82" s="154"/>
      <c r="Q82" s="154"/>
      <c r="R82" s="154"/>
      <c r="S82" s="155"/>
      <c r="T82" s="14"/>
      <c r="U82" s="201">
        <v>0.5</v>
      </c>
      <c r="V82" s="212">
        <v>0.5</v>
      </c>
      <c r="W82" s="213">
        <v>1</v>
      </c>
      <c r="X82" s="14"/>
      <c r="Y82" s="69">
        <f t="shared" si="3"/>
        <v>0</v>
      </c>
      <c r="Z82" s="69">
        <f t="shared" si="4"/>
        <v>0</v>
      </c>
      <c r="AA82" s="246">
        <f t="shared" si="5"/>
        <v>0</v>
      </c>
    </row>
    <row r="83" spans="1:27" ht="27.75" customHeight="1" x14ac:dyDescent="0.25">
      <c r="A83" s="84"/>
      <c r="B83" s="57"/>
      <c r="C83" s="168"/>
      <c r="D83" s="268" t="s">
        <v>267</v>
      </c>
      <c r="E83" s="115" t="s">
        <v>26</v>
      </c>
      <c r="F83" s="116" t="s">
        <v>217</v>
      </c>
      <c r="G83" s="67"/>
      <c r="H83" s="28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14"/>
      <c r="U83" s="190"/>
      <c r="V83" s="195"/>
      <c r="W83" s="196"/>
      <c r="X83" s="14"/>
      <c r="Y83" s="69"/>
      <c r="Z83" s="69"/>
      <c r="AA83" s="246"/>
    </row>
    <row r="84" spans="1:27" ht="44.25" customHeight="1" x14ac:dyDescent="0.25">
      <c r="A84" s="93" t="s">
        <v>173</v>
      </c>
      <c r="B84" s="99" t="s">
        <v>173</v>
      </c>
      <c r="C84" s="172" t="s">
        <v>160</v>
      </c>
      <c r="D84" s="268" t="s">
        <v>268</v>
      </c>
      <c r="E84" s="115" t="s">
        <v>45</v>
      </c>
      <c r="F84" s="117" t="s">
        <v>110</v>
      </c>
      <c r="G84" s="68"/>
      <c r="H84" s="135"/>
      <c r="I84" s="136"/>
      <c r="J84" s="136"/>
      <c r="K84" s="136"/>
      <c r="L84" s="149"/>
      <c r="M84" s="149"/>
      <c r="N84" s="149"/>
      <c r="O84" s="149"/>
      <c r="P84" s="154"/>
      <c r="Q84" s="154"/>
      <c r="R84" s="154"/>
      <c r="S84" s="155"/>
      <c r="T84" s="14"/>
      <c r="U84" s="201">
        <v>0.5</v>
      </c>
      <c r="V84" s="212">
        <v>0.5</v>
      </c>
      <c r="W84" s="213">
        <v>1</v>
      </c>
      <c r="X84" s="14"/>
      <c r="Y84" s="69">
        <f t="shared" si="3"/>
        <v>0</v>
      </c>
      <c r="Z84" s="69">
        <f t="shared" si="4"/>
        <v>0</v>
      </c>
      <c r="AA84" s="246">
        <f t="shared" si="5"/>
        <v>0</v>
      </c>
    </row>
    <row r="85" spans="1:27" ht="44.25" customHeight="1" x14ac:dyDescent="0.25">
      <c r="A85" s="93" t="s">
        <v>174</v>
      </c>
      <c r="B85" s="99" t="s">
        <v>174</v>
      </c>
      <c r="C85" s="172" t="s">
        <v>161</v>
      </c>
      <c r="D85" s="268" t="s">
        <v>269</v>
      </c>
      <c r="E85" s="115" t="s">
        <v>46</v>
      </c>
      <c r="F85" s="117" t="s">
        <v>111</v>
      </c>
      <c r="G85" s="68"/>
      <c r="H85" s="135"/>
      <c r="I85" s="136"/>
      <c r="J85" s="136"/>
      <c r="K85" s="136"/>
      <c r="L85" s="149"/>
      <c r="M85" s="149"/>
      <c r="N85" s="149"/>
      <c r="O85" s="149"/>
      <c r="P85" s="154"/>
      <c r="Q85" s="154"/>
      <c r="R85" s="154"/>
      <c r="S85" s="155"/>
      <c r="T85" s="14"/>
      <c r="U85" s="201">
        <v>0.5</v>
      </c>
      <c r="V85" s="212">
        <v>0.5</v>
      </c>
      <c r="W85" s="213">
        <v>1</v>
      </c>
      <c r="X85" s="14"/>
      <c r="Y85" s="69">
        <f t="shared" si="3"/>
        <v>0</v>
      </c>
      <c r="Z85" s="69">
        <f t="shared" si="4"/>
        <v>0</v>
      </c>
      <c r="AA85" s="246">
        <f t="shared" si="5"/>
        <v>0</v>
      </c>
    </row>
    <row r="86" spans="1:27" ht="44.25" customHeight="1" x14ac:dyDescent="0.25">
      <c r="A86" s="93" t="s">
        <v>156</v>
      </c>
      <c r="B86" s="99" t="s">
        <v>156</v>
      </c>
      <c r="C86" s="173" t="s">
        <v>156</v>
      </c>
      <c r="D86" s="268" t="s">
        <v>270</v>
      </c>
      <c r="E86" s="115" t="s">
        <v>38</v>
      </c>
      <c r="F86" s="117" t="s">
        <v>112</v>
      </c>
      <c r="G86" s="68"/>
      <c r="H86" s="135"/>
      <c r="I86" s="136"/>
      <c r="J86" s="136"/>
      <c r="K86" s="136"/>
      <c r="L86" s="149"/>
      <c r="M86" s="149"/>
      <c r="N86" s="149"/>
      <c r="O86" s="149"/>
      <c r="P86" s="154"/>
      <c r="Q86" s="154"/>
      <c r="R86" s="154"/>
      <c r="S86" s="155"/>
      <c r="T86" s="14"/>
      <c r="U86" s="201">
        <v>1</v>
      </c>
      <c r="V86" s="212">
        <v>1</v>
      </c>
      <c r="W86" s="213">
        <v>1</v>
      </c>
      <c r="X86" s="14"/>
      <c r="Y86" s="69">
        <f t="shared" si="3"/>
        <v>0</v>
      </c>
      <c r="Z86" s="69">
        <f t="shared" si="4"/>
        <v>0</v>
      </c>
      <c r="AA86" s="246">
        <f t="shared" si="5"/>
        <v>0</v>
      </c>
    </row>
    <row r="87" spans="1:27" ht="27.75" customHeight="1" x14ac:dyDescent="0.25">
      <c r="A87" s="84"/>
      <c r="B87" s="57"/>
      <c r="C87" s="168"/>
      <c r="D87" s="77">
        <v>23</v>
      </c>
      <c r="E87" s="115" t="s">
        <v>30</v>
      </c>
      <c r="F87" s="114" t="s">
        <v>115</v>
      </c>
      <c r="G87" s="66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14"/>
      <c r="U87" s="190"/>
      <c r="V87" s="195"/>
      <c r="W87" s="196"/>
      <c r="X87" s="14"/>
      <c r="Y87" s="69"/>
      <c r="Z87" s="69"/>
      <c r="AA87" s="246"/>
    </row>
    <row r="88" spans="1:27" ht="15" customHeight="1" x14ac:dyDescent="0.25">
      <c r="A88" s="92" t="s">
        <v>153</v>
      </c>
      <c r="B88" s="101" t="s">
        <v>153</v>
      </c>
      <c r="C88" s="168"/>
      <c r="D88" s="268" t="s">
        <v>271</v>
      </c>
      <c r="E88" s="115" t="s">
        <v>25</v>
      </c>
      <c r="F88" s="118" t="s">
        <v>109</v>
      </c>
      <c r="G88" s="67"/>
      <c r="H88" s="135"/>
      <c r="I88" s="136"/>
      <c r="J88" s="136"/>
      <c r="K88" s="136"/>
      <c r="L88" s="149"/>
      <c r="M88" s="149"/>
      <c r="N88" s="261"/>
      <c r="O88" s="261"/>
      <c r="P88" s="29"/>
      <c r="Q88" s="29"/>
      <c r="R88" s="29"/>
      <c r="S88" s="30"/>
      <c r="T88" s="14"/>
      <c r="U88" s="201">
        <v>0.5</v>
      </c>
      <c r="V88" s="212">
        <v>0.5</v>
      </c>
      <c r="W88" s="196"/>
      <c r="X88" s="14"/>
      <c r="Y88" s="69">
        <f t="shared" si="3"/>
        <v>0</v>
      </c>
      <c r="Z88" s="69">
        <f t="shared" si="4"/>
        <v>0</v>
      </c>
      <c r="AA88" s="246">
        <f t="shared" si="5"/>
        <v>0</v>
      </c>
    </row>
    <row r="89" spans="1:27" ht="27.75" customHeight="1" x14ac:dyDescent="0.25">
      <c r="A89" s="84"/>
      <c r="B89" s="57"/>
      <c r="C89" s="168"/>
      <c r="D89" s="268" t="s">
        <v>272</v>
      </c>
      <c r="E89" s="115" t="s">
        <v>26</v>
      </c>
      <c r="F89" s="116" t="s">
        <v>217</v>
      </c>
      <c r="G89" s="67"/>
      <c r="H89" s="28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14"/>
      <c r="U89" s="190"/>
      <c r="V89" s="195"/>
      <c r="W89" s="196"/>
      <c r="X89" s="14"/>
      <c r="Y89" s="69"/>
      <c r="Z89" s="69"/>
      <c r="AA89" s="246"/>
    </row>
    <row r="90" spans="1:27" ht="40.5" customHeight="1" x14ac:dyDescent="0.25">
      <c r="A90" s="93" t="s">
        <v>154</v>
      </c>
      <c r="B90" s="99" t="s">
        <v>154</v>
      </c>
      <c r="C90" s="168"/>
      <c r="D90" s="268" t="s">
        <v>273</v>
      </c>
      <c r="E90" s="115" t="s">
        <v>45</v>
      </c>
      <c r="F90" s="117" t="s">
        <v>110</v>
      </c>
      <c r="G90" s="68"/>
      <c r="H90" s="135"/>
      <c r="I90" s="136"/>
      <c r="J90" s="136"/>
      <c r="K90" s="136"/>
      <c r="L90" s="149"/>
      <c r="M90" s="149"/>
      <c r="N90" s="261"/>
      <c r="O90" s="261"/>
      <c r="P90" s="29"/>
      <c r="Q90" s="29"/>
      <c r="R90" s="29"/>
      <c r="S90" s="30"/>
      <c r="T90" s="14"/>
      <c r="U90" s="201">
        <v>0.5</v>
      </c>
      <c r="V90" s="212">
        <v>0.5</v>
      </c>
      <c r="W90" s="196"/>
      <c r="X90" s="14"/>
      <c r="Y90" s="69">
        <f t="shared" si="3"/>
        <v>0</v>
      </c>
      <c r="Z90" s="69">
        <f t="shared" si="4"/>
        <v>0</v>
      </c>
      <c r="AA90" s="246">
        <f t="shared" si="5"/>
        <v>0</v>
      </c>
    </row>
    <row r="91" spans="1:27" ht="40.5" customHeight="1" x14ac:dyDescent="0.25">
      <c r="A91" s="93" t="s">
        <v>155</v>
      </c>
      <c r="B91" s="99" t="s">
        <v>155</v>
      </c>
      <c r="C91" s="168"/>
      <c r="D91" s="268" t="s">
        <v>274</v>
      </c>
      <c r="E91" s="115" t="s">
        <v>46</v>
      </c>
      <c r="F91" s="117" t="s">
        <v>111</v>
      </c>
      <c r="G91" s="68"/>
      <c r="H91" s="135"/>
      <c r="I91" s="136"/>
      <c r="J91" s="136"/>
      <c r="K91" s="136"/>
      <c r="L91" s="149"/>
      <c r="M91" s="149"/>
      <c r="N91" s="261"/>
      <c r="O91" s="261"/>
      <c r="P91" s="29"/>
      <c r="Q91" s="29"/>
      <c r="R91" s="29"/>
      <c r="S91" s="30"/>
      <c r="T91" s="14"/>
      <c r="U91" s="201">
        <v>0.5</v>
      </c>
      <c r="V91" s="212">
        <v>0.5</v>
      </c>
      <c r="W91" s="196"/>
      <c r="X91" s="14"/>
      <c r="Y91" s="69">
        <f t="shared" si="3"/>
        <v>0</v>
      </c>
      <c r="Z91" s="69">
        <f t="shared" si="4"/>
        <v>0</v>
      </c>
      <c r="AA91" s="246">
        <f t="shared" si="5"/>
        <v>0</v>
      </c>
    </row>
    <row r="92" spans="1:27" ht="40.5" customHeight="1" x14ac:dyDescent="0.25">
      <c r="A92" s="93" t="s">
        <v>156</v>
      </c>
      <c r="B92" s="99" t="s">
        <v>156</v>
      </c>
      <c r="C92" s="168"/>
      <c r="D92" s="268" t="s">
        <v>275</v>
      </c>
      <c r="E92" s="115" t="s">
        <v>38</v>
      </c>
      <c r="F92" s="117" t="s">
        <v>112</v>
      </c>
      <c r="G92" s="68"/>
      <c r="H92" s="135"/>
      <c r="I92" s="136"/>
      <c r="J92" s="136"/>
      <c r="K92" s="136"/>
      <c r="L92" s="149"/>
      <c r="M92" s="149"/>
      <c r="N92" s="261"/>
      <c r="O92" s="261"/>
      <c r="P92" s="29"/>
      <c r="Q92" s="29"/>
      <c r="R92" s="29"/>
      <c r="S92" s="30"/>
      <c r="T92" s="14"/>
      <c r="U92" s="201">
        <v>1</v>
      </c>
      <c r="V92" s="212">
        <v>1</v>
      </c>
      <c r="W92" s="196"/>
      <c r="X92" s="14"/>
      <c r="Y92" s="69">
        <f t="shared" si="3"/>
        <v>0</v>
      </c>
      <c r="Z92" s="69">
        <f t="shared" si="4"/>
        <v>0</v>
      </c>
      <c r="AA92" s="246">
        <f t="shared" si="5"/>
        <v>0</v>
      </c>
    </row>
    <row r="93" spans="1:27" ht="27.75" customHeight="1" x14ac:dyDescent="0.25">
      <c r="A93" s="84"/>
      <c r="B93" s="57"/>
      <c r="C93" s="168"/>
      <c r="D93" s="77">
        <v>24</v>
      </c>
      <c r="E93" s="115" t="s">
        <v>31</v>
      </c>
      <c r="F93" s="114" t="s">
        <v>116</v>
      </c>
      <c r="G93" s="66"/>
      <c r="H93" s="28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14"/>
      <c r="U93" s="190"/>
      <c r="V93" s="195"/>
      <c r="W93" s="196"/>
      <c r="X93" s="14"/>
      <c r="Y93" s="69"/>
      <c r="Z93" s="69"/>
      <c r="AA93" s="246"/>
    </row>
    <row r="94" spans="1:27" ht="15" customHeight="1" x14ac:dyDescent="0.25">
      <c r="A94" s="94" t="s">
        <v>153</v>
      </c>
      <c r="B94" s="102" t="s">
        <v>153</v>
      </c>
      <c r="C94" s="168"/>
      <c r="D94" s="268" t="s">
        <v>276</v>
      </c>
      <c r="E94" s="115" t="s">
        <v>25</v>
      </c>
      <c r="F94" s="118" t="s">
        <v>109</v>
      </c>
      <c r="G94" s="67"/>
      <c r="H94" s="135"/>
      <c r="I94" s="136"/>
      <c r="J94" s="136"/>
      <c r="K94" s="136"/>
      <c r="L94" s="149"/>
      <c r="M94" s="149"/>
      <c r="N94" s="261"/>
      <c r="O94" s="261"/>
      <c r="P94" s="29"/>
      <c r="Q94" s="29"/>
      <c r="R94" s="29"/>
      <c r="S94" s="30"/>
      <c r="T94" s="14"/>
      <c r="U94" s="201">
        <v>0.5</v>
      </c>
      <c r="V94" s="212">
        <v>0.5</v>
      </c>
      <c r="W94" s="196"/>
      <c r="X94" s="14"/>
      <c r="Y94" s="69">
        <f t="shared" si="3"/>
        <v>0</v>
      </c>
      <c r="Z94" s="69">
        <f t="shared" si="4"/>
        <v>0</v>
      </c>
      <c r="AA94" s="246">
        <f t="shared" si="5"/>
        <v>0</v>
      </c>
    </row>
    <row r="95" spans="1:27" ht="26.25" customHeight="1" x14ac:dyDescent="0.25">
      <c r="A95" s="84"/>
      <c r="B95" s="57"/>
      <c r="C95" s="168"/>
      <c r="D95" s="268" t="s">
        <v>277</v>
      </c>
      <c r="E95" s="115" t="s">
        <v>26</v>
      </c>
      <c r="F95" s="116" t="s">
        <v>217</v>
      </c>
      <c r="G95" s="67"/>
      <c r="H95" s="28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14"/>
      <c r="U95" s="190"/>
      <c r="V95" s="195"/>
      <c r="W95" s="196"/>
      <c r="X95" s="14"/>
      <c r="Y95" s="69"/>
      <c r="Z95" s="69"/>
      <c r="AA95" s="246"/>
    </row>
    <row r="96" spans="1:27" ht="42.75" customHeight="1" x14ac:dyDescent="0.25">
      <c r="A96" s="94" t="s">
        <v>154</v>
      </c>
      <c r="B96" s="102" t="s">
        <v>154</v>
      </c>
      <c r="C96" s="168"/>
      <c r="D96" s="268" t="s">
        <v>278</v>
      </c>
      <c r="E96" s="115" t="s">
        <v>45</v>
      </c>
      <c r="F96" s="117" t="s">
        <v>110</v>
      </c>
      <c r="G96" s="68"/>
      <c r="H96" s="135"/>
      <c r="I96" s="136"/>
      <c r="J96" s="136"/>
      <c r="K96" s="136"/>
      <c r="L96" s="149"/>
      <c r="M96" s="149"/>
      <c r="N96" s="261"/>
      <c r="O96" s="261"/>
      <c r="P96" s="29"/>
      <c r="Q96" s="29"/>
      <c r="R96" s="29"/>
      <c r="S96" s="30"/>
      <c r="T96" s="14"/>
      <c r="U96" s="201">
        <v>0.5</v>
      </c>
      <c r="V96" s="212">
        <v>0.5</v>
      </c>
      <c r="W96" s="196"/>
      <c r="X96" s="14"/>
      <c r="Y96" s="69">
        <f t="shared" si="3"/>
        <v>0</v>
      </c>
      <c r="Z96" s="69">
        <f t="shared" si="4"/>
        <v>0</v>
      </c>
      <c r="AA96" s="246">
        <f t="shared" si="5"/>
        <v>0</v>
      </c>
    </row>
    <row r="97" spans="1:27" ht="42.75" customHeight="1" x14ac:dyDescent="0.25">
      <c r="A97" s="94" t="s">
        <v>155</v>
      </c>
      <c r="B97" s="102" t="s">
        <v>155</v>
      </c>
      <c r="C97" s="168"/>
      <c r="D97" s="268" t="s">
        <v>279</v>
      </c>
      <c r="E97" s="115" t="s">
        <v>46</v>
      </c>
      <c r="F97" s="117" t="s">
        <v>111</v>
      </c>
      <c r="G97" s="68"/>
      <c r="H97" s="135"/>
      <c r="I97" s="136"/>
      <c r="J97" s="136"/>
      <c r="K97" s="136"/>
      <c r="L97" s="149"/>
      <c r="M97" s="149"/>
      <c r="N97" s="261"/>
      <c r="O97" s="261"/>
      <c r="P97" s="29"/>
      <c r="Q97" s="29"/>
      <c r="R97" s="29"/>
      <c r="S97" s="30"/>
      <c r="T97" s="14"/>
      <c r="U97" s="201">
        <v>0.5</v>
      </c>
      <c r="V97" s="212">
        <v>0.5</v>
      </c>
      <c r="W97" s="196"/>
      <c r="X97" s="14"/>
      <c r="Y97" s="69">
        <f t="shared" si="3"/>
        <v>0</v>
      </c>
      <c r="Z97" s="69">
        <f t="shared" si="4"/>
        <v>0</v>
      </c>
      <c r="AA97" s="246">
        <f t="shared" si="5"/>
        <v>0</v>
      </c>
    </row>
    <row r="98" spans="1:27" ht="42.75" customHeight="1" x14ac:dyDescent="0.25">
      <c r="A98" s="94" t="s">
        <v>156</v>
      </c>
      <c r="B98" s="102" t="s">
        <v>156</v>
      </c>
      <c r="C98" s="168"/>
      <c r="D98" s="268" t="s">
        <v>280</v>
      </c>
      <c r="E98" s="115" t="s">
        <v>38</v>
      </c>
      <c r="F98" s="117" t="s">
        <v>112</v>
      </c>
      <c r="G98" s="68"/>
      <c r="H98" s="135"/>
      <c r="I98" s="136"/>
      <c r="J98" s="136"/>
      <c r="K98" s="136"/>
      <c r="L98" s="149"/>
      <c r="M98" s="149"/>
      <c r="N98" s="261"/>
      <c r="O98" s="261"/>
      <c r="P98" s="29"/>
      <c r="Q98" s="29"/>
      <c r="R98" s="29"/>
      <c r="S98" s="30"/>
      <c r="T98" s="14"/>
      <c r="U98" s="201">
        <v>1</v>
      </c>
      <c r="V98" s="212">
        <v>1</v>
      </c>
      <c r="W98" s="196"/>
      <c r="X98" s="14"/>
      <c r="Y98" s="69">
        <f t="shared" si="3"/>
        <v>0</v>
      </c>
      <c r="Z98" s="69">
        <f t="shared" si="4"/>
        <v>0</v>
      </c>
      <c r="AA98" s="246">
        <f t="shared" si="5"/>
        <v>0</v>
      </c>
    </row>
    <row r="99" spans="1:27" ht="26.25" customHeight="1" x14ac:dyDescent="0.25">
      <c r="A99" s="84"/>
      <c r="B99" s="57"/>
      <c r="C99" s="168"/>
      <c r="D99" s="77">
        <v>25</v>
      </c>
      <c r="E99" s="115" t="s">
        <v>50</v>
      </c>
      <c r="F99" s="114" t="s">
        <v>117</v>
      </c>
      <c r="G99" s="60"/>
      <c r="H99" s="28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14"/>
      <c r="U99" s="190"/>
      <c r="V99" s="195"/>
      <c r="W99" s="196"/>
      <c r="X99" s="14"/>
      <c r="Y99" s="69"/>
      <c r="Z99" s="69"/>
      <c r="AA99" s="246"/>
    </row>
    <row r="100" spans="1:27" ht="15" customHeight="1" x14ac:dyDescent="0.25">
      <c r="A100" s="95" t="s">
        <v>153</v>
      </c>
      <c r="B100" s="103" t="s">
        <v>153</v>
      </c>
      <c r="C100" s="168"/>
      <c r="D100" s="268" t="s">
        <v>281</v>
      </c>
      <c r="E100" s="115" t="s">
        <v>25</v>
      </c>
      <c r="F100" s="118" t="s">
        <v>109</v>
      </c>
      <c r="G100" s="67"/>
      <c r="H100" s="135"/>
      <c r="I100" s="136"/>
      <c r="J100" s="136"/>
      <c r="K100" s="136"/>
      <c r="L100" s="149"/>
      <c r="M100" s="149"/>
      <c r="N100" s="261"/>
      <c r="O100" s="261"/>
      <c r="P100" s="29"/>
      <c r="Q100" s="29"/>
      <c r="R100" s="29"/>
      <c r="S100" s="30"/>
      <c r="T100" s="14"/>
      <c r="U100" s="201">
        <v>0.5</v>
      </c>
      <c r="V100" s="212">
        <v>0.5</v>
      </c>
      <c r="W100" s="196"/>
      <c r="X100" s="14"/>
      <c r="Y100" s="69">
        <f t="shared" si="3"/>
        <v>0</v>
      </c>
      <c r="Z100" s="69">
        <f t="shared" si="4"/>
        <v>0</v>
      </c>
      <c r="AA100" s="246">
        <f t="shared" si="5"/>
        <v>0</v>
      </c>
    </row>
    <row r="101" spans="1:27" ht="26.25" customHeight="1" x14ac:dyDescent="0.25">
      <c r="A101" s="84"/>
      <c r="B101" s="57"/>
      <c r="C101" s="168"/>
      <c r="D101" s="268" t="s">
        <v>282</v>
      </c>
      <c r="E101" s="115" t="s">
        <v>26</v>
      </c>
      <c r="F101" s="116" t="s">
        <v>217</v>
      </c>
      <c r="G101" s="67"/>
      <c r="H101" s="28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0"/>
      <c r="T101" s="14"/>
      <c r="U101" s="190"/>
      <c r="V101" s="195"/>
      <c r="W101" s="196"/>
      <c r="X101" s="14"/>
      <c r="Y101" s="69"/>
      <c r="Z101" s="69"/>
      <c r="AA101" s="246"/>
    </row>
    <row r="102" spans="1:27" ht="43.5" customHeight="1" x14ac:dyDescent="0.25">
      <c r="A102" s="94" t="s">
        <v>154</v>
      </c>
      <c r="B102" s="102" t="s">
        <v>154</v>
      </c>
      <c r="C102" s="168"/>
      <c r="D102" s="268" t="s">
        <v>283</v>
      </c>
      <c r="E102" s="115" t="s">
        <v>45</v>
      </c>
      <c r="F102" s="117" t="s">
        <v>110</v>
      </c>
      <c r="G102" s="68"/>
      <c r="H102" s="135"/>
      <c r="I102" s="136"/>
      <c r="J102" s="136"/>
      <c r="K102" s="136"/>
      <c r="L102" s="149"/>
      <c r="M102" s="149"/>
      <c r="N102" s="261"/>
      <c r="O102" s="261"/>
      <c r="P102" s="29"/>
      <c r="Q102" s="29"/>
      <c r="R102" s="29"/>
      <c r="S102" s="30"/>
      <c r="T102" s="14"/>
      <c r="U102" s="201">
        <v>0.5</v>
      </c>
      <c r="V102" s="212">
        <v>0.5</v>
      </c>
      <c r="W102" s="196"/>
      <c r="X102" s="14"/>
      <c r="Y102" s="69">
        <f t="shared" si="3"/>
        <v>0</v>
      </c>
      <c r="Z102" s="69">
        <f t="shared" si="4"/>
        <v>0</v>
      </c>
      <c r="AA102" s="246">
        <f t="shared" si="5"/>
        <v>0</v>
      </c>
    </row>
    <row r="103" spans="1:27" ht="43.5" customHeight="1" x14ac:dyDescent="0.25">
      <c r="A103" s="94" t="s">
        <v>155</v>
      </c>
      <c r="B103" s="102" t="s">
        <v>155</v>
      </c>
      <c r="C103" s="168"/>
      <c r="D103" s="268" t="s">
        <v>284</v>
      </c>
      <c r="E103" s="115" t="s">
        <v>46</v>
      </c>
      <c r="F103" s="117" t="s">
        <v>111</v>
      </c>
      <c r="G103" s="68"/>
      <c r="H103" s="135"/>
      <c r="I103" s="136"/>
      <c r="J103" s="136"/>
      <c r="K103" s="136"/>
      <c r="L103" s="149"/>
      <c r="M103" s="149"/>
      <c r="N103" s="261"/>
      <c r="O103" s="261"/>
      <c r="P103" s="29"/>
      <c r="Q103" s="29"/>
      <c r="R103" s="29"/>
      <c r="S103" s="30"/>
      <c r="T103" s="14"/>
      <c r="U103" s="201">
        <v>0.5</v>
      </c>
      <c r="V103" s="212">
        <v>0.5</v>
      </c>
      <c r="W103" s="196"/>
      <c r="X103" s="14"/>
      <c r="Y103" s="69">
        <f t="shared" si="3"/>
        <v>0</v>
      </c>
      <c r="Z103" s="69">
        <f t="shared" si="4"/>
        <v>0</v>
      </c>
      <c r="AA103" s="246">
        <f t="shared" si="5"/>
        <v>0</v>
      </c>
    </row>
    <row r="104" spans="1:27" ht="43.5" customHeight="1" x14ac:dyDescent="0.25">
      <c r="A104" s="94" t="s">
        <v>156</v>
      </c>
      <c r="B104" s="102" t="s">
        <v>156</v>
      </c>
      <c r="C104" s="168"/>
      <c r="D104" s="268" t="s">
        <v>285</v>
      </c>
      <c r="E104" s="115" t="s">
        <v>38</v>
      </c>
      <c r="F104" s="117" t="s">
        <v>112</v>
      </c>
      <c r="G104" s="68"/>
      <c r="H104" s="135"/>
      <c r="I104" s="136"/>
      <c r="J104" s="136"/>
      <c r="K104" s="136"/>
      <c r="L104" s="149"/>
      <c r="M104" s="149"/>
      <c r="N104" s="261"/>
      <c r="O104" s="261"/>
      <c r="P104" s="29"/>
      <c r="Q104" s="29"/>
      <c r="R104" s="29"/>
      <c r="S104" s="30"/>
      <c r="T104" s="14"/>
      <c r="U104" s="201">
        <v>1</v>
      </c>
      <c r="V104" s="212">
        <v>1</v>
      </c>
      <c r="W104" s="196"/>
      <c r="X104" s="14"/>
      <c r="Y104" s="69">
        <f t="shared" si="3"/>
        <v>0</v>
      </c>
      <c r="Z104" s="69">
        <f t="shared" si="4"/>
        <v>0</v>
      </c>
      <c r="AA104" s="246">
        <f t="shared" si="5"/>
        <v>0</v>
      </c>
    </row>
    <row r="105" spans="1:27" ht="46.5" customHeight="1" x14ac:dyDescent="0.25">
      <c r="A105" s="84"/>
      <c r="B105" s="57"/>
      <c r="C105" s="168"/>
      <c r="D105" s="77">
        <v>26</v>
      </c>
      <c r="E105" s="115" t="s">
        <v>32</v>
      </c>
      <c r="F105" s="114" t="s">
        <v>331</v>
      </c>
      <c r="G105" s="66"/>
      <c r="H105" s="28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14"/>
      <c r="U105" s="190"/>
      <c r="V105" s="195"/>
      <c r="W105" s="196"/>
      <c r="X105" s="14"/>
      <c r="Y105" s="69"/>
      <c r="Z105" s="69"/>
      <c r="AA105" s="246"/>
    </row>
    <row r="106" spans="1:27" ht="15" customHeight="1" x14ac:dyDescent="0.25">
      <c r="A106" s="92" t="s">
        <v>153</v>
      </c>
      <c r="B106" s="98" t="s">
        <v>153</v>
      </c>
      <c r="C106" s="171" t="s">
        <v>176</v>
      </c>
      <c r="D106" s="268" t="s">
        <v>286</v>
      </c>
      <c r="E106" s="115" t="s">
        <v>25</v>
      </c>
      <c r="F106" s="118" t="s">
        <v>109</v>
      </c>
      <c r="G106" s="67"/>
      <c r="H106" s="135"/>
      <c r="I106" s="136"/>
      <c r="J106" s="136"/>
      <c r="K106" s="136"/>
      <c r="L106" s="149"/>
      <c r="M106" s="149"/>
      <c r="N106" s="149"/>
      <c r="O106" s="149"/>
      <c r="P106" s="154"/>
      <c r="Q106" s="154"/>
      <c r="R106" s="154"/>
      <c r="S106" s="155"/>
      <c r="T106" s="14"/>
      <c r="U106" s="201">
        <v>0.5</v>
      </c>
      <c r="V106" s="212">
        <v>0.5</v>
      </c>
      <c r="W106" s="213">
        <v>0.65</v>
      </c>
      <c r="X106" s="14"/>
      <c r="Y106" s="69">
        <f t="shared" si="3"/>
        <v>0</v>
      </c>
      <c r="Z106" s="69">
        <f t="shared" si="4"/>
        <v>0</v>
      </c>
      <c r="AA106" s="246">
        <f t="shared" si="5"/>
        <v>0</v>
      </c>
    </row>
    <row r="107" spans="1:27" ht="26.25" customHeight="1" x14ac:dyDescent="0.25">
      <c r="A107" s="84"/>
      <c r="B107" s="57"/>
      <c r="C107" s="168"/>
      <c r="D107" s="268" t="s">
        <v>287</v>
      </c>
      <c r="E107" s="115" t="s">
        <v>26</v>
      </c>
      <c r="F107" s="116" t="s">
        <v>217</v>
      </c>
      <c r="G107" s="67"/>
      <c r="H107" s="28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0"/>
      <c r="T107" s="14"/>
      <c r="U107" s="190"/>
      <c r="V107" s="195"/>
      <c r="W107" s="196"/>
      <c r="X107" s="14"/>
      <c r="Y107" s="69"/>
      <c r="Z107" s="69"/>
      <c r="AA107" s="246"/>
    </row>
    <row r="108" spans="1:27" ht="46.5" customHeight="1" x14ac:dyDescent="0.25">
      <c r="A108" s="93" t="s">
        <v>154</v>
      </c>
      <c r="B108" s="99" t="s">
        <v>154</v>
      </c>
      <c r="C108" s="172" t="s">
        <v>177</v>
      </c>
      <c r="D108" s="268" t="s">
        <v>288</v>
      </c>
      <c r="E108" s="115" t="s">
        <v>45</v>
      </c>
      <c r="F108" s="117" t="s">
        <v>110</v>
      </c>
      <c r="G108" s="68"/>
      <c r="H108" s="135"/>
      <c r="I108" s="136"/>
      <c r="J108" s="136"/>
      <c r="K108" s="136"/>
      <c r="L108" s="149"/>
      <c r="M108" s="149"/>
      <c r="N108" s="149"/>
      <c r="O108" s="149"/>
      <c r="P108" s="154"/>
      <c r="Q108" s="154"/>
      <c r="R108" s="154"/>
      <c r="S108" s="155"/>
      <c r="T108" s="14"/>
      <c r="U108" s="201">
        <v>0.5</v>
      </c>
      <c r="V108" s="212">
        <v>0.5</v>
      </c>
      <c r="W108" s="213">
        <v>0.65</v>
      </c>
      <c r="X108" s="14"/>
      <c r="Y108" s="69">
        <f t="shared" si="3"/>
        <v>0</v>
      </c>
      <c r="Z108" s="69">
        <f t="shared" si="4"/>
        <v>0</v>
      </c>
      <c r="AA108" s="246">
        <f t="shared" si="5"/>
        <v>0</v>
      </c>
    </row>
    <row r="109" spans="1:27" ht="46.5" customHeight="1" x14ac:dyDescent="0.25">
      <c r="A109" s="93" t="s">
        <v>155</v>
      </c>
      <c r="B109" s="99" t="s">
        <v>155</v>
      </c>
      <c r="C109" s="172" t="s">
        <v>178</v>
      </c>
      <c r="D109" s="268" t="s">
        <v>289</v>
      </c>
      <c r="E109" s="115" t="s">
        <v>46</v>
      </c>
      <c r="F109" s="117" t="s">
        <v>111</v>
      </c>
      <c r="G109" s="68"/>
      <c r="H109" s="135"/>
      <c r="I109" s="136"/>
      <c r="J109" s="136"/>
      <c r="K109" s="136"/>
      <c r="L109" s="149"/>
      <c r="M109" s="149"/>
      <c r="N109" s="149"/>
      <c r="O109" s="149"/>
      <c r="P109" s="154"/>
      <c r="Q109" s="154"/>
      <c r="R109" s="154"/>
      <c r="S109" s="155"/>
      <c r="T109" s="14"/>
      <c r="U109" s="201">
        <v>0.5</v>
      </c>
      <c r="V109" s="212">
        <v>0.5</v>
      </c>
      <c r="W109" s="213">
        <v>0.65</v>
      </c>
      <c r="X109" s="14"/>
      <c r="Y109" s="69">
        <f t="shared" ref="Y109:Y148" si="6">((H109+J109)*U109)+((L109+N109)*V109)+((P109+R109)*W109)</f>
        <v>0</v>
      </c>
      <c r="Z109" s="69">
        <f t="shared" ref="Z109:Z148" si="7">((I109+K109)*U109)+((M109+O109)*V109)+((Q109+S109)*W109)</f>
        <v>0</v>
      </c>
      <c r="AA109" s="246">
        <f t="shared" ref="AA109:AA148" si="8">SUM(Y109:Z109)</f>
        <v>0</v>
      </c>
    </row>
    <row r="110" spans="1:27" ht="46.5" customHeight="1" x14ac:dyDescent="0.25">
      <c r="A110" s="93" t="s">
        <v>156</v>
      </c>
      <c r="B110" s="99" t="s">
        <v>156</v>
      </c>
      <c r="C110" s="173" t="s">
        <v>156</v>
      </c>
      <c r="D110" s="268" t="s">
        <v>290</v>
      </c>
      <c r="E110" s="115" t="s">
        <v>38</v>
      </c>
      <c r="F110" s="117" t="s">
        <v>112</v>
      </c>
      <c r="G110" s="68"/>
      <c r="H110" s="135"/>
      <c r="I110" s="136"/>
      <c r="J110" s="136"/>
      <c r="K110" s="136"/>
      <c r="L110" s="149"/>
      <c r="M110" s="149"/>
      <c r="N110" s="149"/>
      <c r="O110" s="149"/>
      <c r="P110" s="154"/>
      <c r="Q110" s="154"/>
      <c r="R110" s="154"/>
      <c r="S110" s="155"/>
      <c r="T110" s="14"/>
      <c r="U110" s="201">
        <v>1</v>
      </c>
      <c r="V110" s="212">
        <v>1</v>
      </c>
      <c r="W110" s="213">
        <v>1</v>
      </c>
      <c r="X110" s="14"/>
      <c r="Y110" s="69">
        <f t="shared" si="6"/>
        <v>0</v>
      </c>
      <c r="Z110" s="69">
        <f t="shared" si="7"/>
        <v>0</v>
      </c>
      <c r="AA110" s="246">
        <f t="shared" si="8"/>
        <v>0</v>
      </c>
    </row>
    <row r="111" spans="1:27" ht="67.5" customHeight="1" x14ac:dyDescent="0.25">
      <c r="A111" s="84"/>
      <c r="B111" s="57"/>
      <c r="C111" s="168"/>
      <c r="D111" s="77">
        <v>27</v>
      </c>
      <c r="E111" s="115" t="s">
        <v>33</v>
      </c>
      <c r="F111" s="114" t="s">
        <v>374</v>
      </c>
      <c r="G111" s="66"/>
      <c r="H111" s="31"/>
      <c r="I111" s="32"/>
      <c r="J111" s="32"/>
      <c r="K111" s="32"/>
      <c r="L111" s="32"/>
      <c r="M111" s="32"/>
      <c r="N111" s="32"/>
      <c r="O111" s="32"/>
      <c r="P111" s="29"/>
      <c r="Q111" s="29"/>
      <c r="R111" s="29"/>
      <c r="S111" s="30"/>
      <c r="T111" s="14"/>
      <c r="U111" s="267"/>
      <c r="V111" s="267"/>
      <c r="W111" s="196"/>
      <c r="X111" s="14"/>
      <c r="Y111" s="69"/>
      <c r="Z111" s="69"/>
      <c r="AA111" s="246"/>
    </row>
    <row r="112" spans="1:27" ht="15" customHeight="1" x14ac:dyDescent="0.25">
      <c r="A112" s="84"/>
      <c r="B112" s="57"/>
      <c r="C112" s="171" t="s">
        <v>179</v>
      </c>
      <c r="D112" s="268" t="s">
        <v>291</v>
      </c>
      <c r="E112" s="115" t="s">
        <v>25</v>
      </c>
      <c r="F112" s="118" t="s">
        <v>109</v>
      </c>
      <c r="G112" s="67"/>
      <c r="H112" s="29"/>
      <c r="I112" s="29"/>
      <c r="J112" s="29"/>
      <c r="K112" s="29"/>
      <c r="L112" s="29"/>
      <c r="M112" s="29"/>
      <c r="N112" s="29"/>
      <c r="O112" s="29"/>
      <c r="P112" s="262"/>
      <c r="Q112" s="154"/>
      <c r="R112" s="154"/>
      <c r="S112" s="155"/>
      <c r="T112" s="14"/>
      <c r="U112" s="267"/>
      <c r="V112" s="267"/>
      <c r="W112" s="265">
        <v>0.65</v>
      </c>
      <c r="X112" s="14"/>
      <c r="Y112" s="69">
        <f t="shared" si="6"/>
        <v>0</v>
      </c>
      <c r="Z112" s="69">
        <f t="shared" si="7"/>
        <v>0</v>
      </c>
      <c r="AA112" s="246">
        <f t="shared" si="8"/>
        <v>0</v>
      </c>
    </row>
    <row r="113" spans="1:27" ht="26.25" customHeight="1" x14ac:dyDescent="0.25">
      <c r="A113" s="84"/>
      <c r="B113" s="57"/>
      <c r="C113" s="168"/>
      <c r="D113" s="268" t="s">
        <v>292</v>
      </c>
      <c r="E113" s="115" t="s">
        <v>26</v>
      </c>
      <c r="F113" s="116" t="s">
        <v>217</v>
      </c>
      <c r="G113" s="6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14"/>
      <c r="U113" s="267"/>
      <c r="V113" s="267"/>
      <c r="W113" s="266"/>
      <c r="X113" s="14"/>
      <c r="Y113" s="69"/>
      <c r="Z113" s="69"/>
      <c r="AA113" s="246"/>
    </row>
    <row r="114" spans="1:27" ht="42" customHeight="1" x14ac:dyDescent="0.25">
      <c r="A114" s="84"/>
      <c r="B114" s="57"/>
      <c r="C114" s="172" t="s">
        <v>180</v>
      </c>
      <c r="D114" s="268" t="s">
        <v>293</v>
      </c>
      <c r="E114" s="115" t="s">
        <v>45</v>
      </c>
      <c r="F114" s="117" t="s">
        <v>110</v>
      </c>
      <c r="G114" s="68"/>
      <c r="H114" s="29"/>
      <c r="I114" s="29"/>
      <c r="J114" s="29"/>
      <c r="K114" s="29"/>
      <c r="L114" s="29"/>
      <c r="M114" s="29"/>
      <c r="N114" s="29"/>
      <c r="O114" s="29"/>
      <c r="P114" s="262"/>
      <c r="Q114" s="154"/>
      <c r="R114" s="154"/>
      <c r="S114" s="155"/>
      <c r="T114" s="14"/>
      <c r="U114" s="267"/>
      <c r="V114" s="267"/>
      <c r="W114" s="265">
        <v>0.65</v>
      </c>
      <c r="X114" s="14"/>
      <c r="Y114" s="69">
        <f t="shared" si="6"/>
        <v>0</v>
      </c>
      <c r="Z114" s="69">
        <f t="shared" si="7"/>
        <v>0</v>
      </c>
      <c r="AA114" s="246">
        <f t="shared" si="8"/>
        <v>0</v>
      </c>
    </row>
    <row r="115" spans="1:27" ht="42" customHeight="1" x14ac:dyDescent="0.25">
      <c r="A115" s="84"/>
      <c r="B115" s="57"/>
      <c r="C115" s="172" t="s">
        <v>181</v>
      </c>
      <c r="D115" s="268" t="s">
        <v>294</v>
      </c>
      <c r="E115" s="115" t="s">
        <v>46</v>
      </c>
      <c r="F115" s="117" t="s">
        <v>111</v>
      </c>
      <c r="G115" s="68"/>
      <c r="H115" s="29"/>
      <c r="I115" s="29"/>
      <c r="J115" s="29"/>
      <c r="K115" s="29"/>
      <c r="L115" s="29"/>
      <c r="M115" s="29"/>
      <c r="N115" s="29"/>
      <c r="O115" s="29"/>
      <c r="P115" s="262"/>
      <c r="Q115" s="154"/>
      <c r="R115" s="154"/>
      <c r="S115" s="155"/>
      <c r="T115" s="14"/>
      <c r="U115" s="267"/>
      <c r="V115" s="267"/>
      <c r="W115" s="265">
        <v>0.65</v>
      </c>
      <c r="X115" s="14"/>
      <c r="Y115" s="69">
        <f t="shared" si="6"/>
        <v>0</v>
      </c>
      <c r="Z115" s="69">
        <f t="shared" si="7"/>
        <v>0</v>
      </c>
      <c r="AA115" s="246">
        <f t="shared" si="8"/>
        <v>0</v>
      </c>
    </row>
    <row r="116" spans="1:27" ht="42" customHeight="1" x14ac:dyDescent="0.25">
      <c r="A116" s="84"/>
      <c r="B116" s="57"/>
      <c r="C116" s="172" t="s">
        <v>156</v>
      </c>
      <c r="D116" s="268" t="s">
        <v>295</v>
      </c>
      <c r="E116" s="115" t="s">
        <v>38</v>
      </c>
      <c r="F116" s="117" t="s">
        <v>112</v>
      </c>
      <c r="G116" s="68"/>
      <c r="H116" s="29"/>
      <c r="I116" s="29"/>
      <c r="J116" s="29"/>
      <c r="K116" s="29"/>
      <c r="L116" s="29"/>
      <c r="M116" s="29"/>
      <c r="N116" s="29"/>
      <c r="O116" s="29"/>
      <c r="P116" s="262"/>
      <c r="Q116" s="154"/>
      <c r="R116" s="154"/>
      <c r="S116" s="155"/>
      <c r="T116" s="14"/>
      <c r="U116" s="267"/>
      <c r="V116" s="267"/>
      <c r="W116" s="265">
        <v>1</v>
      </c>
      <c r="X116" s="14"/>
      <c r="Y116" s="69">
        <f t="shared" si="6"/>
        <v>0</v>
      </c>
      <c r="Z116" s="69">
        <f t="shared" si="7"/>
        <v>0</v>
      </c>
      <c r="AA116" s="246">
        <f t="shared" si="8"/>
        <v>0</v>
      </c>
    </row>
    <row r="117" spans="1:27" ht="39.75" customHeight="1" x14ac:dyDescent="0.25">
      <c r="A117" s="84"/>
      <c r="B117" s="57"/>
      <c r="C117" s="168"/>
      <c r="D117" s="77">
        <v>28</v>
      </c>
      <c r="E117" s="115" t="s">
        <v>51</v>
      </c>
      <c r="F117" s="114" t="s">
        <v>375</v>
      </c>
      <c r="G117" s="60"/>
      <c r="H117" s="263"/>
      <c r="I117" s="264"/>
      <c r="J117" s="264"/>
      <c r="K117" s="264"/>
      <c r="L117" s="264"/>
      <c r="M117" s="264"/>
      <c r="N117" s="264"/>
      <c r="O117" s="264"/>
      <c r="P117" s="29"/>
      <c r="Q117" s="29"/>
      <c r="R117" s="29"/>
      <c r="S117" s="30"/>
      <c r="T117" s="14"/>
      <c r="U117" s="267"/>
      <c r="V117" s="267"/>
      <c r="W117" s="196"/>
      <c r="X117" s="14"/>
      <c r="Y117" s="69"/>
      <c r="Z117" s="69"/>
      <c r="AA117" s="246"/>
    </row>
    <row r="118" spans="1:27" ht="15" customHeight="1" x14ac:dyDescent="0.25">
      <c r="A118" s="92" t="s">
        <v>153</v>
      </c>
      <c r="B118" s="101" t="s">
        <v>153</v>
      </c>
      <c r="C118" s="168"/>
      <c r="D118" s="268" t="s">
        <v>296</v>
      </c>
      <c r="E118" s="115" t="s">
        <v>25</v>
      </c>
      <c r="F118" s="118" t="s">
        <v>109</v>
      </c>
      <c r="G118" s="67"/>
      <c r="H118" s="135"/>
      <c r="I118" s="136"/>
      <c r="J118" s="136"/>
      <c r="K118" s="136"/>
      <c r="L118" s="149"/>
      <c r="M118" s="149"/>
      <c r="N118" s="261"/>
      <c r="O118" s="261"/>
      <c r="P118" s="29"/>
      <c r="Q118" s="29"/>
      <c r="R118" s="29"/>
      <c r="S118" s="30"/>
      <c r="T118" s="14"/>
      <c r="U118" s="201">
        <v>0.5</v>
      </c>
      <c r="V118" s="212">
        <v>0.5</v>
      </c>
      <c r="W118" s="196"/>
      <c r="X118" s="14"/>
      <c r="Y118" s="69">
        <f t="shared" si="6"/>
        <v>0</v>
      </c>
      <c r="Z118" s="69">
        <f t="shared" si="7"/>
        <v>0</v>
      </c>
      <c r="AA118" s="246">
        <f t="shared" si="8"/>
        <v>0</v>
      </c>
    </row>
    <row r="119" spans="1:27" ht="25.5" customHeight="1" x14ac:dyDescent="0.25">
      <c r="A119" s="84"/>
      <c r="B119" s="57"/>
      <c r="C119" s="168"/>
      <c r="D119" s="268" t="s">
        <v>297</v>
      </c>
      <c r="E119" s="115" t="s">
        <v>26</v>
      </c>
      <c r="F119" s="116" t="s">
        <v>217</v>
      </c>
      <c r="G119" s="67"/>
      <c r="H119" s="28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  <c r="T119" s="14"/>
      <c r="U119" s="190"/>
      <c r="V119" s="195"/>
      <c r="W119" s="196"/>
      <c r="X119" s="14"/>
      <c r="Y119" s="69"/>
      <c r="Z119" s="69"/>
      <c r="AA119" s="246"/>
    </row>
    <row r="120" spans="1:27" ht="43.5" customHeight="1" x14ac:dyDescent="0.25">
      <c r="A120" s="93" t="s">
        <v>154</v>
      </c>
      <c r="B120" s="99" t="s">
        <v>154</v>
      </c>
      <c r="C120" s="168"/>
      <c r="D120" s="268" t="s">
        <v>298</v>
      </c>
      <c r="E120" s="115" t="s">
        <v>45</v>
      </c>
      <c r="F120" s="117" t="s">
        <v>110</v>
      </c>
      <c r="G120" s="68"/>
      <c r="H120" s="135"/>
      <c r="I120" s="136"/>
      <c r="J120" s="136"/>
      <c r="K120" s="136"/>
      <c r="L120" s="149"/>
      <c r="M120" s="149"/>
      <c r="N120" s="261"/>
      <c r="O120" s="261"/>
      <c r="P120" s="29"/>
      <c r="Q120" s="29"/>
      <c r="R120" s="29"/>
      <c r="S120" s="30"/>
      <c r="T120" s="14"/>
      <c r="U120" s="201">
        <v>0.5</v>
      </c>
      <c r="V120" s="212">
        <v>0.5</v>
      </c>
      <c r="W120" s="196"/>
      <c r="X120" s="14"/>
      <c r="Y120" s="69">
        <f t="shared" si="6"/>
        <v>0</v>
      </c>
      <c r="Z120" s="69">
        <f t="shared" si="7"/>
        <v>0</v>
      </c>
      <c r="AA120" s="246">
        <f t="shared" si="8"/>
        <v>0</v>
      </c>
    </row>
    <row r="121" spans="1:27" ht="43.5" customHeight="1" x14ac:dyDescent="0.25">
      <c r="A121" s="93" t="s">
        <v>155</v>
      </c>
      <c r="B121" s="99" t="s">
        <v>155</v>
      </c>
      <c r="C121" s="168"/>
      <c r="D121" s="268" t="s">
        <v>299</v>
      </c>
      <c r="E121" s="115" t="s">
        <v>46</v>
      </c>
      <c r="F121" s="117" t="s">
        <v>111</v>
      </c>
      <c r="G121" s="68"/>
      <c r="H121" s="135"/>
      <c r="I121" s="136"/>
      <c r="J121" s="136"/>
      <c r="K121" s="136"/>
      <c r="L121" s="149"/>
      <c r="M121" s="149"/>
      <c r="N121" s="261"/>
      <c r="O121" s="261"/>
      <c r="P121" s="29"/>
      <c r="Q121" s="29"/>
      <c r="R121" s="29"/>
      <c r="S121" s="30"/>
      <c r="T121" s="14"/>
      <c r="U121" s="201">
        <v>0.5</v>
      </c>
      <c r="V121" s="212">
        <v>0.5</v>
      </c>
      <c r="W121" s="196"/>
      <c r="X121" s="14"/>
      <c r="Y121" s="69">
        <f t="shared" si="6"/>
        <v>0</v>
      </c>
      <c r="Z121" s="69">
        <f t="shared" si="7"/>
        <v>0</v>
      </c>
      <c r="AA121" s="246">
        <f t="shared" si="8"/>
        <v>0</v>
      </c>
    </row>
    <row r="122" spans="1:27" ht="43.5" customHeight="1" x14ac:dyDescent="0.25">
      <c r="A122" s="93" t="s">
        <v>156</v>
      </c>
      <c r="B122" s="99" t="s">
        <v>156</v>
      </c>
      <c r="C122" s="168"/>
      <c r="D122" s="268" t="s">
        <v>300</v>
      </c>
      <c r="E122" s="115" t="s">
        <v>38</v>
      </c>
      <c r="F122" s="117" t="s">
        <v>112</v>
      </c>
      <c r="G122" s="68"/>
      <c r="H122" s="135"/>
      <c r="I122" s="136"/>
      <c r="J122" s="136"/>
      <c r="K122" s="136"/>
      <c r="L122" s="149"/>
      <c r="M122" s="149"/>
      <c r="N122" s="261"/>
      <c r="O122" s="261"/>
      <c r="P122" s="29"/>
      <c r="Q122" s="29"/>
      <c r="R122" s="29"/>
      <c r="S122" s="30"/>
      <c r="T122" s="14"/>
      <c r="U122" s="201">
        <v>1</v>
      </c>
      <c r="V122" s="212">
        <v>1</v>
      </c>
      <c r="W122" s="196"/>
      <c r="X122" s="14"/>
      <c r="Y122" s="69">
        <f t="shared" si="6"/>
        <v>0</v>
      </c>
      <c r="Z122" s="69">
        <f t="shared" si="7"/>
        <v>0</v>
      </c>
      <c r="AA122" s="246">
        <f t="shared" si="8"/>
        <v>0</v>
      </c>
    </row>
    <row r="123" spans="1:27" ht="52.5" customHeight="1" x14ac:dyDescent="0.25">
      <c r="A123" s="84"/>
      <c r="B123" s="57"/>
      <c r="C123" s="168"/>
      <c r="D123" s="77">
        <v>29</v>
      </c>
      <c r="E123" s="115" t="s">
        <v>52</v>
      </c>
      <c r="F123" s="114" t="s">
        <v>118</v>
      </c>
      <c r="G123" s="60"/>
      <c r="H123" s="28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  <c r="T123" s="14"/>
      <c r="U123" s="190"/>
      <c r="V123" s="195"/>
      <c r="W123" s="196"/>
      <c r="X123" s="14"/>
      <c r="Y123" s="69"/>
      <c r="Z123" s="69"/>
      <c r="AA123" s="246"/>
    </row>
    <row r="124" spans="1:27" ht="15" customHeight="1" x14ac:dyDescent="0.25">
      <c r="A124" s="92" t="s">
        <v>153</v>
      </c>
      <c r="B124" s="101" t="s">
        <v>153</v>
      </c>
      <c r="C124" s="171" t="s">
        <v>182</v>
      </c>
      <c r="D124" s="268" t="s">
        <v>301</v>
      </c>
      <c r="E124" s="115" t="s">
        <v>25</v>
      </c>
      <c r="F124" s="118" t="s">
        <v>109</v>
      </c>
      <c r="G124" s="67"/>
      <c r="H124" s="135"/>
      <c r="I124" s="136"/>
      <c r="J124" s="136"/>
      <c r="K124" s="136"/>
      <c r="L124" s="149"/>
      <c r="M124" s="149"/>
      <c r="N124" s="149"/>
      <c r="O124" s="149"/>
      <c r="P124" s="154"/>
      <c r="Q124" s="154"/>
      <c r="R124" s="154"/>
      <c r="S124" s="155"/>
      <c r="T124" s="14"/>
      <c r="U124" s="201">
        <v>0.5</v>
      </c>
      <c r="V124" s="212">
        <v>0.5</v>
      </c>
      <c r="W124" s="213">
        <v>0.85</v>
      </c>
      <c r="X124" s="14"/>
      <c r="Y124" s="69">
        <f t="shared" si="6"/>
        <v>0</v>
      </c>
      <c r="Z124" s="69">
        <f t="shared" si="7"/>
        <v>0</v>
      </c>
      <c r="AA124" s="246">
        <f t="shared" si="8"/>
        <v>0</v>
      </c>
    </row>
    <row r="125" spans="1:27" ht="27.75" customHeight="1" x14ac:dyDescent="0.25">
      <c r="A125" s="84"/>
      <c r="B125" s="57"/>
      <c r="C125" s="168"/>
      <c r="D125" s="268" t="s">
        <v>302</v>
      </c>
      <c r="E125" s="115" t="s">
        <v>26</v>
      </c>
      <c r="F125" s="116" t="s">
        <v>217</v>
      </c>
      <c r="G125" s="67"/>
      <c r="H125" s="28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14"/>
      <c r="U125" s="190"/>
      <c r="V125" s="195"/>
      <c r="W125" s="196"/>
      <c r="X125" s="14"/>
      <c r="Y125" s="69"/>
      <c r="Z125" s="69"/>
      <c r="AA125" s="246"/>
    </row>
    <row r="126" spans="1:27" ht="42" customHeight="1" x14ac:dyDescent="0.25">
      <c r="A126" s="93" t="s">
        <v>154</v>
      </c>
      <c r="B126" s="99" t="s">
        <v>154</v>
      </c>
      <c r="C126" s="172" t="s">
        <v>183</v>
      </c>
      <c r="D126" s="268" t="s">
        <v>303</v>
      </c>
      <c r="E126" s="115" t="s">
        <v>45</v>
      </c>
      <c r="F126" s="117" t="s">
        <v>110</v>
      </c>
      <c r="G126" s="68"/>
      <c r="H126" s="135"/>
      <c r="I126" s="136"/>
      <c r="J126" s="136"/>
      <c r="K126" s="136"/>
      <c r="L126" s="149"/>
      <c r="M126" s="149"/>
      <c r="N126" s="149"/>
      <c r="O126" s="149"/>
      <c r="P126" s="154"/>
      <c r="Q126" s="154"/>
      <c r="R126" s="154"/>
      <c r="S126" s="155"/>
      <c r="T126" s="14"/>
      <c r="U126" s="201">
        <v>0.5</v>
      </c>
      <c r="V126" s="212">
        <v>0.5</v>
      </c>
      <c r="W126" s="213">
        <v>0.85</v>
      </c>
      <c r="X126" s="14"/>
      <c r="Y126" s="69">
        <f t="shared" si="6"/>
        <v>0</v>
      </c>
      <c r="Z126" s="69">
        <f t="shared" si="7"/>
        <v>0</v>
      </c>
      <c r="AA126" s="246">
        <f t="shared" si="8"/>
        <v>0</v>
      </c>
    </row>
    <row r="127" spans="1:27" ht="42" customHeight="1" x14ac:dyDescent="0.25">
      <c r="A127" s="93" t="s">
        <v>155</v>
      </c>
      <c r="B127" s="99" t="s">
        <v>155</v>
      </c>
      <c r="C127" s="172" t="s">
        <v>184</v>
      </c>
      <c r="D127" s="268" t="s">
        <v>304</v>
      </c>
      <c r="E127" s="115" t="s">
        <v>46</v>
      </c>
      <c r="F127" s="117" t="s">
        <v>111</v>
      </c>
      <c r="G127" s="68"/>
      <c r="H127" s="135"/>
      <c r="I127" s="136"/>
      <c r="J127" s="136"/>
      <c r="K127" s="136"/>
      <c r="L127" s="149"/>
      <c r="M127" s="149"/>
      <c r="N127" s="149"/>
      <c r="O127" s="149"/>
      <c r="P127" s="154"/>
      <c r="Q127" s="154"/>
      <c r="R127" s="154"/>
      <c r="S127" s="155"/>
      <c r="T127" s="14"/>
      <c r="U127" s="201">
        <v>0.5</v>
      </c>
      <c r="V127" s="212">
        <v>0.5</v>
      </c>
      <c r="W127" s="213">
        <v>0.85</v>
      </c>
      <c r="X127" s="14"/>
      <c r="Y127" s="69">
        <f t="shared" si="6"/>
        <v>0</v>
      </c>
      <c r="Z127" s="69">
        <f t="shared" si="7"/>
        <v>0</v>
      </c>
      <c r="AA127" s="246">
        <f t="shared" si="8"/>
        <v>0</v>
      </c>
    </row>
    <row r="128" spans="1:27" ht="42" customHeight="1" x14ac:dyDescent="0.25">
      <c r="A128" s="93" t="s">
        <v>156</v>
      </c>
      <c r="B128" s="99" t="s">
        <v>156</v>
      </c>
      <c r="C128" s="173" t="s">
        <v>156</v>
      </c>
      <c r="D128" s="268" t="s">
        <v>305</v>
      </c>
      <c r="E128" s="115" t="s">
        <v>38</v>
      </c>
      <c r="F128" s="117" t="s">
        <v>112</v>
      </c>
      <c r="G128" s="68"/>
      <c r="H128" s="135"/>
      <c r="I128" s="136"/>
      <c r="J128" s="136"/>
      <c r="K128" s="136"/>
      <c r="L128" s="149"/>
      <c r="M128" s="149"/>
      <c r="N128" s="149"/>
      <c r="O128" s="149"/>
      <c r="P128" s="154"/>
      <c r="Q128" s="154"/>
      <c r="R128" s="154"/>
      <c r="S128" s="155"/>
      <c r="T128" s="14"/>
      <c r="U128" s="201">
        <v>1</v>
      </c>
      <c r="V128" s="212">
        <v>1</v>
      </c>
      <c r="W128" s="213">
        <v>1</v>
      </c>
      <c r="X128" s="14"/>
      <c r="Y128" s="69">
        <f t="shared" si="6"/>
        <v>0</v>
      </c>
      <c r="Z128" s="69">
        <f t="shared" si="7"/>
        <v>0</v>
      </c>
      <c r="AA128" s="246">
        <f t="shared" si="8"/>
        <v>0</v>
      </c>
    </row>
    <row r="129" spans="1:27" ht="44.25" customHeight="1" x14ac:dyDescent="0.25">
      <c r="A129" s="84"/>
      <c r="B129" s="57"/>
      <c r="C129" s="168"/>
      <c r="D129" s="77">
        <v>30</v>
      </c>
      <c r="E129" s="115" t="s">
        <v>53</v>
      </c>
      <c r="F129" s="114" t="s">
        <v>383</v>
      </c>
      <c r="G129" s="60"/>
      <c r="H129" s="28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  <c r="T129" s="14"/>
      <c r="U129" s="190"/>
      <c r="V129" s="195"/>
      <c r="W129" s="196"/>
      <c r="X129" s="14"/>
      <c r="Y129" s="69"/>
      <c r="Z129" s="69"/>
      <c r="AA129" s="246"/>
    </row>
    <row r="130" spans="1:27" ht="15" customHeight="1" x14ac:dyDescent="0.25">
      <c r="A130" s="84"/>
      <c r="B130" s="57"/>
      <c r="C130" s="171" t="s">
        <v>185</v>
      </c>
      <c r="D130" s="268" t="s">
        <v>306</v>
      </c>
      <c r="E130" s="115" t="s">
        <v>25</v>
      </c>
      <c r="F130" s="118" t="s">
        <v>109</v>
      </c>
      <c r="G130" s="67"/>
      <c r="H130" s="28"/>
      <c r="I130" s="29"/>
      <c r="J130" s="29"/>
      <c r="K130" s="29"/>
      <c r="L130" s="29"/>
      <c r="M130" s="29"/>
      <c r="N130" s="29"/>
      <c r="O130" s="29"/>
      <c r="P130" s="154"/>
      <c r="Q130" s="154"/>
      <c r="R130" s="154"/>
      <c r="S130" s="155"/>
      <c r="T130" s="14"/>
      <c r="U130" s="190"/>
      <c r="V130" s="195"/>
      <c r="W130" s="213">
        <v>0.85</v>
      </c>
      <c r="X130" s="14"/>
      <c r="Y130" s="69">
        <f t="shared" si="6"/>
        <v>0</v>
      </c>
      <c r="Z130" s="69">
        <f t="shared" si="7"/>
        <v>0</v>
      </c>
      <c r="AA130" s="246">
        <f t="shared" si="8"/>
        <v>0</v>
      </c>
    </row>
    <row r="131" spans="1:27" ht="27.75" customHeight="1" x14ac:dyDescent="0.25">
      <c r="A131" s="84"/>
      <c r="B131" s="57"/>
      <c r="C131" s="168"/>
      <c r="D131" s="268" t="s">
        <v>307</v>
      </c>
      <c r="E131" s="115" t="s">
        <v>26</v>
      </c>
      <c r="F131" s="116" t="s">
        <v>217</v>
      </c>
      <c r="G131" s="67"/>
      <c r="H131" s="28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  <c r="T131" s="14"/>
      <c r="U131" s="190"/>
      <c r="V131" s="195"/>
      <c r="W131" s="196"/>
      <c r="X131" s="14"/>
      <c r="Y131" s="69"/>
      <c r="Z131" s="69"/>
      <c r="AA131" s="246"/>
    </row>
    <row r="132" spans="1:27" ht="42" customHeight="1" x14ac:dyDescent="0.25">
      <c r="A132" s="84"/>
      <c r="B132" s="57"/>
      <c r="C132" s="172" t="s">
        <v>186</v>
      </c>
      <c r="D132" s="268" t="s">
        <v>308</v>
      </c>
      <c r="E132" s="115" t="s">
        <v>45</v>
      </c>
      <c r="F132" s="117" t="s">
        <v>110</v>
      </c>
      <c r="G132" s="68"/>
      <c r="H132" s="28"/>
      <c r="I132" s="29"/>
      <c r="J132" s="29"/>
      <c r="K132" s="29"/>
      <c r="L132" s="29"/>
      <c r="M132" s="29"/>
      <c r="N132" s="29"/>
      <c r="O132" s="29"/>
      <c r="P132" s="154"/>
      <c r="Q132" s="154"/>
      <c r="R132" s="154"/>
      <c r="S132" s="155"/>
      <c r="T132" s="14"/>
      <c r="U132" s="190"/>
      <c r="V132" s="195"/>
      <c r="W132" s="213">
        <v>0.85</v>
      </c>
      <c r="X132" s="14"/>
      <c r="Y132" s="69">
        <f t="shared" si="6"/>
        <v>0</v>
      </c>
      <c r="Z132" s="69">
        <f t="shared" si="7"/>
        <v>0</v>
      </c>
      <c r="AA132" s="246">
        <f t="shared" si="8"/>
        <v>0</v>
      </c>
    </row>
    <row r="133" spans="1:27" ht="42" customHeight="1" x14ac:dyDescent="0.25">
      <c r="A133" s="84"/>
      <c r="B133" s="57"/>
      <c r="C133" s="172" t="s">
        <v>187</v>
      </c>
      <c r="D133" s="268" t="s">
        <v>309</v>
      </c>
      <c r="E133" s="115" t="s">
        <v>46</v>
      </c>
      <c r="F133" s="117" t="s">
        <v>111</v>
      </c>
      <c r="G133" s="68"/>
      <c r="H133" s="28"/>
      <c r="I133" s="29"/>
      <c r="J133" s="29"/>
      <c r="K133" s="29"/>
      <c r="L133" s="29"/>
      <c r="M133" s="29"/>
      <c r="N133" s="29"/>
      <c r="O133" s="29"/>
      <c r="P133" s="154"/>
      <c r="Q133" s="154"/>
      <c r="R133" s="154"/>
      <c r="S133" s="155"/>
      <c r="T133" s="14"/>
      <c r="U133" s="190"/>
      <c r="V133" s="195"/>
      <c r="W133" s="213">
        <v>0.85</v>
      </c>
      <c r="X133" s="14"/>
      <c r="Y133" s="69">
        <f t="shared" si="6"/>
        <v>0</v>
      </c>
      <c r="Z133" s="69">
        <f t="shared" si="7"/>
        <v>0</v>
      </c>
      <c r="AA133" s="246">
        <f t="shared" si="8"/>
        <v>0</v>
      </c>
    </row>
    <row r="134" spans="1:27" ht="42" customHeight="1" x14ac:dyDescent="0.25">
      <c r="A134" s="84"/>
      <c r="B134" s="57"/>
      <c r="C134" s="172" t="s">
        <v>156</v>
      </c>
      <c r="D134" s="268" t="s">
        <v>310</v>
      </c>
      <c r="E134" s="115" t="s">
        <v>38</v>
      </c>
      <c r="F134" s="117" t="s">
        <v>112</v>
      </c>
      <c r="G134" s="68"/>
      <c r="H134" s="28"/>
      <c r="I134" s="29"/>
      <c r="J134" s="29"/>
      <c r="K134" s="29"/>
      <c r="L134" s="29"/>
      <c r="M134" s="29"/>
      <c r="N134" s="29"/>
      <c r="O134" s="29"/>
      <c r="P134" s="154"/>
      <c r="Q134" s="154"/>
      <c r="R134" s="154"/>
      <c r="S134" s="155"/>
      <c r="T134" s="14"/>
      <c r="U134" s="190"/>
      <c r="V134" s="195"/>
      <c r="W134" s="213">
        <v>1</v>
      </c>
      <c r="X134" s="14"/>
      <c r="Y134" s="69">
        <f t="shared" si="6"/>
        <v>0</v>
      </c>
      <c r="Z134" s="69">
        <f t="shared" si="7"/>
        <v>0</v>
      </c>
      <c r="AA134" s="246">
        <f t="shared" si="8"/>
        <v>0</v>
      </c>
    </row>
    <row r="135" spans="1:27" ht="45" customHeight="1" x14ac:dyDescent="0.25">
      <c r="A135" s="84"/>
      <c r="B135" s="57"/>
      <c r="C135" s="168"/>
      <c r="D135" s="77">
        <v>31</v>
      </c>
      <c r="E135" s="115" t="s">
        <v>54</v>
      </c>
      <c r="F135" s="114" t="s">
        <v>384</v>
      </c>
      <c r="G135" s="60"/>
      <c r="H135" s="28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  <c r="T135" s="14"/>
      <c r="U135" s="190"/>
      <c r="V135" s="195"/>
      <c r="W135" s="196"/>
      <c r="X135" s="14"/>
      <c r="Y135" s="69"/>
      <c r="Z135" s="69"/>
      <c r="AA135" s="246"/>
    </row>
    <row r="136" spans="1:27" ht="15" customHeight="1" x14ac:dyDescent="0.25">
      <c r="A136" s="92" t="s">
        <v>153</v>
      </c>
      <c r="B136" s="98" t="s">
        <v>153</v>
      </c>
      <c r="C136" s="171" t="s">
        <v>185</v>
      </c>
      <c r="D136" s="268" t="s">
        <v>311</v>
      </c>
      <c r="E136" s="115" t="s">
        <v>25</v>
      </c>
      <c r="F136" s="118" t="s">
        <v>109</v>
      </c>
      <c r="G136" s="67"/>
      <c r="H136" s="135"/>
      <c r="I136" s="136"/>
      <c r="J136" s="136"/>
      <c r="K136" s="136"/>
      <c r="L136" s="149"/>
      <c r="M136" s="149"/>
      <c r="N136" s="149"/>
      <c r="O136" s="149"/>
      <c r="P136" s="154"/>
      <c r="Q136" s="154"/>
      <c r="R136" s="154"/>
      <c r="S136" s="155"/>
      <c r="T136" s="14"/>
      <c r="U136" s="201">
        <v>0.5</v>
      </c>
      <c r="V136" s="212">
        <v>0.5</v>
      </c>
      <c r="W136" s="213">
        <v>0.85</v>
      </c>
      <c r="X136" s="14"/>
      <c r="Y136" s="69">
        <f t="shared" si="6"/>
        <v>0</v>
      </c>
      <c r="Z136" s="69">
        <f t="shared" si="7"/>
        <v>0</v>
      </c>
      <c r="AA136" s="246">
        <f t="shared" si="8"/>
        <v>0</v>
      </c>
    </row>
    <row r="137" spans="1:27" ht="27.75" customHeight="1" x14ac:dyDescent="0.25">
      <c r="A137" s="84"/>
      <c r="B137" s="57"/>
      <c r="C137" s="168"/>
      <c r="D137" s="268" t="s">
        <v>312</v>
      </c>
      <c r="E137" s="115" t="s">
        <v>26</v>
      </c>
      <c r="F137" s="116" t="s">
        <v>217</v>
      </c>
      <c r="G137" s="67"/>
      <c r="H137" s="28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  <c r="T137" s="14"/>
      <c r="U137" s="190"/>
      <c r="V137" s="195"/>
      <c r="W137" s="196"/>
      <c r="X137" s="14"/>
      <c r="Y137" s="69"/>
      <c r="Z137" s="69"/>
      <c r="AA137" s="246"/>
    </row>
    <row r="138" spans="1:27" ht="39.75" customHeight="1" x14ac:dyDescent="0.25">
      <c r="A138" s="93" t="s">
        <v>154</v>
      </c>
      <c r="B138" s="99" t="s">
        <v>154</v>
      </c>
      <c r="C138" s="172" t="s">
        <v>186</v>
      </c>
      <c r="D138" s="268" t="s">
        <v>313</v>
      </c>
      <c r="E138" s="115" t="s">
        <v>45</v>
      </c>
      <c r="F138" s="117" t="s">
        <v>110</v>
      </c>
      <c r="G138" s="68"/>
      <c r="H138" s="135"/>
      <c r="I138" s="136"/>
      <c r="J138" s="136"/>
      <c r="K138" s="136"/>
      <c r="L138" s="149"/>
      <c r="M138" s="149"/>
      <c r="N138" s="149"/>
      <c r="O138" s="149"/>
      <c r="P138" s="154"/>
      <c r="Q138" s="154"/>
      <c r="R138" s="154"/>
      <c r="S138" s="155"/>
      <c r="T138" s="14"/>
      <c r="U138" s="201">
        <v>0.5</v>
      </c>
      <c r="V138" s="212">
        <v>0.5</v>
      </c>
      <c r="W138" s="213">
        <v>0.85</v>
      </c>
      <c r="X138" s="14"/>
      <c r="Y138" s="69">
        <f t="shared" si="6"/>
        <v>0</v>
      </c>
      <c r="Z138" s="69">
        <f t="shared" si="7"/>
        <v>0</v>
      </c>
      <c r="AA138" s="246">
        <f t="shared" si="8"/>
        <v>0</v>
      </c>
    </row>
    <row r="139" spans="1:27" ht="39.75" customHeight="1" x14ac:dyDescent="0.25">
      <c r="A139" s="93" t="s">
        <v>155</v>
      </c>
      <c r="B139" s="99" t="s">
        <v>155</v>
      </c>
      <c r="C139" s="172" t="s">
        <v>187</v>
      </c>
      <c r="D139" s="268" t="s">
        <v>314</v>
      </c>
      <c r="E139" s="115" t="s">
        <v>46</v>
      </c>
      <c r="F139" s="117" t="s">
        <v>111</v>
      </c>
      <c r="G139" s="68"/>
      <c r="H139" s="135"/>
      <c r="I139" s="136"/>
      <c r="J139" s="136"/>
      <c r="K139" s="136"/>
      <c r="L139" s="149"/>
      <c r="M139" s="149"/>
      <c r="N139" s="149"/>
      <c r="O139" s="149"/>
      <c r="P139" s="154"/>
      <c r="Q139" s="154"/>
      <c r="R139" s="154"/>
      <c r="S139" s="155"/>
      <c r="T139" s="14"/>
      <c r="U139" s="201">
        <v>0.5</v>
      </c>
      <c r="V139" s="212">
        <v>0.5</v>
      </c>
      <c r="W139" s="213">
        <v>0.85</v>
      </c>
      <c r="X139" s="14"/>
      <c r="Y139" s="69">
        <f t="shared" si="6"/>
        <v>0</v>
      </c>
      <c r="Z139" s="69">
        <f t="shared" si="7"/>
        <v>0</v>
      </c>
      <c r="AA139" s="246">
        <f t="shared" si="8"/>
        <v>0</v>
      </c>
    </row>
    <row r="140" spans="1:27" ht="39.75" customHeight="1" x14ac:dyDescent="0.25">
      <c r="A140" s="93" t="s">
        <v>156</v>
      </c>
      <c r="B140" s="99" t="s">
        <v>156</v>
      </c>
      <c r="C140" s="173" t="s">
        <v>156</v>
      </c>
      <c r="D140" s="268" t="s">
        <v>315</v>
      </c>
      <c r="E140" s="115" t="s">
        <v>38</v>
      </c>
      <c r="F140" s="117" t="s">
        <v>112</v>
      </c>
      <c r="G140" s="68"/>
      <c r="H140" s="135"/>
      <c r="I140" s="136"/>
      <c r="J140" s="136"/>
      <c r="K140" s="136"/>
      <c r="L140" s="149"/>
      <c r="M140" s="149"/>
      <c r="N140" s="149"/>
      <c r="O140" s="149"/>
      <c r="P140" s="154"/>
      <c r="Q140" s="154"/>
      <c r="R140" s="154"/>
      <c r="S140" s="155"/>
      <c r="T140" s="14"/>
      <c r="U140" s="201">
        <v>1</v>
      </c>
      <c r="V140" s="212">
        <v>1</v>
      </c>
      <c r="W140" s="213">
        <v>1</v>
      </c>
      <c r="X140" s="14"/>
      <c r="Y140" s="69">
        <f t="shared" si="6"/>
        <v>0</v>
      </c>
      <c r="Z140" s="69">
        <f t="shared" si="7"/>
        <v>0</v>
      </c>
      <c r="AA140" s="246">
        <f t="shared" si="8"/>
        <v>0</v>
      </c>
    </row>
    <row r="141" spans="1:27" ht="15" customHeight="1" x14ac:dyDescent="0.25">
      <c r="A141" s="84"/>
      <c r="B141" s="57"/>
      <c r="C141" s="168"/>
      <c r="D141" s="77">
        <v>32</v>
      </c>
      <c r="E141" s="115" t="s">
        <v>133</v>
      </c>
      <c r="F141" s="114" t="s">
        <v>134</v>
      </c>
      <c r="G141" s="60"/>
      <c r="H141" s="28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30"/>
      <c r="T141" s="14"/>
      <c r="U141" s="190"/>
      <c r="V141" s="195"/>
      <c r="W141" s="196"/>
      <c r="X141" s="14"/>
      <c r="Y141" s="69"/>
      <c r="Z141" s="69"/>
      <c r="AA141" s="246"/>
    </row>
    <row r="142" spans="1:27" ht="15" customHeight="1" x14ac:dyDescent="0.25">
      <c r="A142" s="84"/>
      <c r="B142" s="57"/>
      <c r="C142" s="171" t="s">
        <v>188</v>
      </c>
      <c r="D142" s="268" t="s">
        <v>316</v>
      </c>
      <c r="E142" s="115" t="s">
        <v>25</v>
      </c>
      <c r="F142" s="118" t="s">
        <v>109</v>
      </c>
      <c r="G142" s="67"/>
      <c r="H142" s="28"/>
      <c r="I142" s="29"/>
      <c r="J142" s="29"/>
      <c r="K142" s="29"/>
      <c r="L142" s="29"/>
      <c r="M142" s="29"/>
      <c r="N142" s="29"/>
      <c r="O142" s="29"/>
      <c r="P142" s="154"/>
      <c r="Q142" s="154"/>
      <c r="R142" s="154"/>
      <c r="S142" s="155"/>
      <c r="T142" s="14"/>
      <c r="U142" s="190"/>
      <c r="V142" s="195"/>
      <c r="W142" s="213">
        <v>0.85</v>
      </c>
      <c r="X142" s="14"/>
      <c r="Y142" s="69">
        <f t="shared" si="6"/>
        <v>0</v>
      </c>
      <c r="Z142" s="69">
        <f t="shared" si="7"/>
        <v>0</v>
      </c>
      <c r="AA142" s="246">
        <f t="shared" si="8"/>
        <v>0</v>
      </c>
    </row>
    <row r="143" spans="1:27" ht="30" customHeight="1" x14ac:dyDescent="0.25">
      <c r="A143" s="84"/>
      <c r="B143" s="57"/>
      <c r="C143" s="168"/>
      <c r="D143" s="268" t="s">
        <v>317</v>
      </c>
      <c r="E143" s="115" t="s">
        <v>26</v>
      </c>
      <c r="F143" s="116" t="s">
        <v>217</v>
      </c>
      <c r="G143" s="67"/>
      <c r="H143" s="28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0"/>
      <c r="T143" s="14"/>
      <c r="U143" s="190"/>
      <c r="V143" s="195"/>
      <c r="W143" s="196"/>
      <c r="X143" s="14"/>
      <c r="Y143" s="69"/>
      <c r="Z143" s="69"/>
      <c r="AA143" s="246"/>
    </row>
    <row r="144" spans="1:27" ht="40.5" customHeight="1" x14ac:dyDescent="0.25">
      <c r="A144" s="84"/>
      <c r="B144" s="57"/>
      <c r="C144" s="172" t="s">
        <v>189</v>
      </c>
      <c r="D144" s="268" t="s">
        <v>318</v>
      </c>
      <c r="E144" s="115" t="s">
        <v>45</v>
      </c>
      <c r="F144" s="117" t="s">
        <v>110</v>
      </c>
      <c r="G144" s="68"/>
      <c r="H144" s="28"/>
      <c r="I144" s="29"/>
      <c r="J144" s="29"/>
      <c r="K144" s="29"/>
      <c r="L144" s="29"/>
      <c r="M144" s="29"/>
      <c r="N144" s="29"/>
      <c r="O144" s="29"/>
      <c r="P144" s="154"/>
      <c r="Q144" s="154"/>
      <c r="R144" s="154"/>
      <c r="S144" s="155"/>
      <c r="T144" s="14"/>
      <c r="U144" s="190"/>
      <c r="V144" s="195"/>
      <c r="W144" s="213">
        <v>0.85</v>
      </c>
      <c r="X144" s="14"/>
      <c r="Y144" s="69">
        <f t="shared" si="6"/>
        <v>0</v>
      </c>
      <c r="Z144" s="69">
        <f t="shared" si="7"/>
        <v>0</v>
      </c>
      <c r="AA144" s="246">
        <f t="shared" si="8"/>
        <v>0</v>
      </c>
    </row>
    <row r="145" spans="1:29" ht="40.5" customHeight="1" x14ac:dyDescent="0.25">
      <c r="A145" s="84"/>
      <c r="B145" s="57"/>
      <c r="C145" s="172" t="s">
        <v>190</v>
      </c>
      <c r="D145" s="268" t="s">
        <v>319</v>
      </c>
      <c r="E145" s="115" t="s">
        <v>46</v>
      </c>
      <c r="F145" s="117" t="s">
        <v>111</v>
      </c>
      <c r="G145" s="68"/>
      <c r="H145" s="28"/>
      <c r="I145" s="29"/>
      <c r="J145" s="29"/>
      <c r="K145" s="29"/>
      <c r="L145" s="29"/>
      <c r="M145" s="29"/>
      <c r="N145" s="29"/>
      <c r="O145" s="29"/>
      <c r="P145" s="154"/>
      <c r="Q145" s="154"/>
      <c r="R145" s="154"/>
      <c r="S145" s="155"/>
      <c r="T145" s="14"/>
      <c r="U145" s="190"/>
      <c r="V145" s="195"/>
      <c r="W145" s="213">
        <v>0.85</v>
      </c>
      <c r="X145" s="14"/>
      <c r="Y145" s="69">
        <f t="shared" si="6"/>
        <v>0</v>
      </c>
      <c r="Z145" s="69">
        <f t="shared" si="7"/>
        <v>0</v>
      </c>
      <c r="AA145" s="246">
        <f t="shared" si="8"/>
        <v>0</v>
      </c>
    </row>
    <row r="146" spans="1:29" ht="40.5" customHeight="1" x14ac:dyDescent="0.25">
      <c r="A146" s="84"/>
      <c r="B146" s="57"/>
      <c r="C146" s="172" t="s">
        <v>156</v>
      </c>
      <c r="D146" s="268" t="s">
        <v>320</v>
      </c>
      <c r="E146" s="115" t="s">
        <v>38</v>
      </c>
      <c r="F146" s="117" t="s">
        <v>112</v>
      </c>
      <c r="G146" s="68"/>
      <c r="H146" s="28"/>
      <c r="I146" s="29"/>
      <c r="J146" s="29"/>
      <c r="K146" s="29"/>
      <c r="L146" s="29"/>
      <c r="M146" s="29"/>
      <c r="N146" s="29"/>
      <c r="O146" s="29"/>
      <c r="P146" s="154"/>
      <c r="Q146" s="154"/>
      <c r="R146" s="154"/>
      <c r="S146" s="155"/>
      <c r="T146" s="14"/>
      <c r="U146" s="190"/>
      <c r="V146" s="195"/>
      <c r="W146" s="213">
        <v>1</v>
      </c>
      <c r="X146" s="14"/>
      <c r="Y146" s="69">
        <f t="shared" si="6"/>
        <v>0</v>
      </c>
      <c r="Z146" s="69">
        <f t="shared" si="7"/>
        <v>0</v>
      </c>
      <c r="AA146" s="246">
        <f t="shared" si="8"/>
        <v>0</v>
      </c>
    </row>
    <row r="147" spans="1:29" ht="27.75" customHeight="1" x14ac:dyDescent="0.25">
      <c r="A147" s="92" t="s">
        <v>99</v>
      </c>
      <c r="B147" s="101" t="s">
        <v>99</v>
      </c>
      <c r="C147" s="174" t="s">
        <v>99</v>
      </c>
      <c r="D147" s="77">
        <v>33</v>
      </c>
      <c r="E147" s="115" t="s">
        <v>34</v>
      </c>
      <c r="F147" s="114" t="s">
        <v>325</v>
      </c>
      <c r="G147" s="66"/>
      <c r="H147" s="135"/>
      <c r="I147" s="136"/>
      <c r="J147" s="136"/>
      <c r="K147" s="136"/>
      <c r="L147" s="149"/>
      <c r="M147" s="149"/>
      <c r="N147" s="149"/>
      <c r="O147" s="149"/>
      <c r="P147" s="154"/>
      <c r="Q147" s="154"/>
      <c r="R147" s="154"/>
      <c r="S147" s="155"/>
      <c r="T147" s="14"/>
      <c r="U147" s="202">
        <v>1</v>
      </c>
      <c r="V147" s="209">
        <v>1</v>
      </c>
      <c r="W147" s="214">
        <v>1</v>
      </c>
      <c r="X147" s="14"/>
      <c r="Y147" s="69">
        <f t="shared" si="6"/>
        <v>0</v>
      </c>
      <c r="Z147" s="69">
        <f t="shared" si="7"/>
        <v>0</v>
      </c>
      <c r="AA147" s="246">
        <f t="shared" si="8"/>
        <v>0</v>
      </c>
    </row>
    <row r="148" spans="1:29" ht="15" customHeight="1" x14ac:dyDescent="0.25">
      <c r="A148" s="92" t="s">
        <v>100</v>
      </c>
      <c r="B148" s="101" t="s">
        <v>100</v>
      </c>
      <c r="C148" s="174" t="s">
        <v>100</v>
      </c>
      <c r="D148" s="77">
        <v>34</v>
      </c>
      <c r="E148" s="115" t="s">
        <v>55</v>
      </c>
      <c r="F148" s="227" t="s">
        <v>119</v>
      </c>
      <c r="G148" s="62"/>
      <c r="H148" s="135"/>
      <c r="I148" s="136"/>
      <c r="J148" s="136"/>
      <c r="K148" s="136"/>
      <c r="L148" s="149"/>
      <c r="M148" s="149"/>
      <c r="N148" s="149"/>
      <c r="O148" s="149"/>
      <c r="P148" s="154"/>
      <c r="Q148" s="154"/>
      <c r="R148" s="154"/>
      <c r="S148" s="155"/>
      <c r="T148" s="14"/>
      <c r="U148" s="203">
        <v>1</v>
      </c>
      <c r="V148" s="210">
        <v>1</v>
      </c>
      <c r="W148" s="214">
        <v>1</v>
      </c>
      <c r="X148" s="14"/>
      <c r="Y148" s="69">
        <f t="shared" si="6"/>
        <v>0</v>
      </c>
      <c r="Z148" s="69">
        <f t="shared" si="7"/>
        <v>0</v>
      </c>
      <c r="AA148" s="246">
        <f t="shared" si="8"/>
        <v>0</v>
      </c>
    </row>
    <row r="149" spans="1:29" s="5" customFormat="1" ht="30" customHeight="1" x14ac:dyDescent="0.25">
      <c r="A149" s="92" t="s">
        <v>100</v>
      </c>
      <c r="B149" s="101" t="s">
        <v>100</v>
      </c>
      <c r="C149" s="174" t="s">
        <v>100</v>
      </c>
      <c r="D149" s="77">
        <v>35</v>
      </c>
      <c r="E149" s="115" t="s">
        <v>56</v>
      </c>
      <c r="F149" s="119" t="s">
        <v>376</v>
      </c>
      <c r="G149" s="62"/>
      <c r="H149" s="137"/>
      <c r="I149" s="138"/>
      <c r="J149" s="138"/>
      <c r="K149" s="138"/>
      <c r="L149" s="150"/>
      <c r="M149" s="150"/>
      <c r="N149" s="150"/>
      <c r="O149" s="150"/>
      <c r="P149" s="156"/>
      <c r="Q149" s="156"/>
      <c r="R149" s="156"/>
      <c r="S149" s="157"/>
      <c r="T149" s="14"/>
      <c r="U149" s="204">
        <v>1</v>
      </c>
      <c r="V149" s="211">
        <v>1</v>
      </c>
      <c r="W149" s="215">
        <v>1</v>
      </c>
      <c r="X149" s="14"/>
      <c r="Y149" s="69">
        <f t="shared" ref="Y149" si="9">((H149+J149)*U149)+((L149+N149)*V149)+((P149+R149)*W149)</f>
        <v>0</v>
      </c>
      <c r="Z149" s="69">
        <f t="shared" ref="Z149" si="10">((I149+K149)*U149)+((M149+O149)*V149)+((Q149+S149)*W149)</f>
        <v>0</v>
      </c>
      <c r="AA149" s="246">
        <f t="shared" ref="AA149" si="11">SUM(Y149:Z149)</f>
        <v>0</v>
      </c>
    </row>
    <row r="150" spans="1:29" s="25" customFormat="1" ht="23.25" customHeight="1" x14ac:dyDescent="0.25">
      <c r="A150" s="340" t="s">
        <v>75</v>
      </c>
      <c r="B150" s="338"/>
      <c r="C150" s="339"/>
      <c r="D150" s="353" t="s">
        <v>90</v>
      </c>
      <c r="E150" s="354"/>
      <c r="F150" s="354"/>
      <c r="G150" s="51"/>
      <c r="H150" s="329" t="s">
        <v>62</v>
      </c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294"/>
      <c r="U150" s="335" t="s">
        <v>63</v>
      </c>
      <c r="V150" s="336"/>
      <c r="W150" s="337"/>
      <c r="X150" s="294"/>
      <c r="Y150" s="338" t="s">
        <v>64</v>
      </c>
      <c r="Z150" s="338"/>
      <c r="AA150" s="339"/>
    </row>
    <row r="151" spans="1:29" ht="31.5" customHeight="1" x14ac:dyDescent="0.3">
      <c r="A151" s="341" t="s">
        <v>71</v>
      </c>
      <c r="B151" s="369" t="s">
        <v>88</v>
      </c>
      <c r="C151" s="371" t="s">
        <v>74</v>
      </c>
      <c r="D151" s="355"/>
      <c r="E151" s="356"/>
      <c r="F151" s="356"/>
      <c r="G151" s="3"/>
      <c r="H151" s="330" t="s">
        <v>65</v>
      </c>
      <c r="I151" s="331"/>
      <c r="J151" s="332" t="s">
        <v>66</v>
      </c>
      <c r="K151" s="331"/>
      <c r="L151" s="332" t="s">
        <v>67</v>
      </c>
      <c r="M151" s="331"/>
      <c r="N151" s="333" t="s">
        <v>68</v>
      </c>
      <c r="O151" s="334"/>
      <c r="P151" s="327" t="s">
        <v>69</v>
      </c>
      <c r="Q151" s="327"/>
      <c r="R151" s="328" t="s">
        <v>70</v>
      </c>
      <c r="S151" s="328"/>
      <c r="T151" s="8"/>
      <c r="U151" s="359" t="s">
        <v>71</v>
      </c>
      <c r="V151" s="361" t="s">
        <v>72</v>
      </c>
      <c r="W151" s="363" t="s">
        <v>73</v>
      </c>
      <c r="X151" s="8"/>
      <c r="Y151" s="365" t="s">
        <v>212</v>
      </c>
      <c r="Z151" s="367" t="s">
        <v>213</v>
      </c>
      <c r="AA151" s="343" t="s">
        <v>87</v>
      </c>
      <c r="AC151" s="14"/>
    </row>
    <row r="152" spans="1:29" ht="31.5" customHeight="1" x14ac:dyDescent="0.25">
      <c r="A152" s="342"/>
      <c r="B152" s="370"/>
      <c r="C152" s="372"/>
      <c r="D152" s="357"/>
      <c r="E152" s="358"/>
      <c r="F152" s="358"/>
      <c r="G152" s="14"/>
      <c r="H152" s="36" t="s">
        <v>84</v>
      </c>
      <c r="I152" s="36" t="s">
        <v>85</v>
      </c>
      <c r="J152" s="37" t="s">
        <v>84</v>
      </c>
      <c r="K152" s="37" t="s">
        <v>85</v>
      </c>
      <c r="L152" s="37" t="s">
        <v>84</v>
      </c>
      <c r="M152" s="37" t="s">
        <v>85</v>
      </c>
      <c r="N152" s="37" t="s">
        <v>84</v>
      </c>
      <c r="O152" s="38" t="s">
        <v>85</v>
      </c>
      <c r="P152" s="39" t="s">
        <v>84</v>
      </c>
      <c r="Q152" s="39" t="s">
        <v>85</v>
      </c>
      <c r="R152" s="40" t="s">
        <v>84</v>
      </c>
      <c r="S152" s="38" t="s">
        <v>85</v>
      </c>
      <c r="T152" s="14"/>
      <c r="U152" s="360"/>
      <c r="V152" s="362"/>
      <c r="W152" s="364"/>
      <c r="X152" s="14"/>
      <c r="Y152" s="366"/>
      <c r="Z152" s="368"/>
      <c r="AA152" s="344"/>
      <c r="AC152" s="14"/>
    </row>
    <row r="153" spans="1:29" ht="51.75" customHeight="1" x14ac:dyDescent="0.25">
      <c r="A153" s="96" t="s">
        <v>193</v>
      </c>
      <c r="B153" s="104" t="s">
        <v>193</v>
      </c>
      <c r="C153" s="176" t="s">
        <v>193</v>
      </c>
      <c r="D153" s="76">
        <v>36</v>
      </c>
      <c r="E153" s="228" t="s">
        <v>35</v>
      </c>
      <c r="F153" s="229" t="s">
        <v>191</v>
      </c>
      <c r="G153" s="14"/>
      <c r="H153" s="139"/>
      <c r="I153" s="140"/>
      <c r="J153" s="141"/>
      <c r="K153" s="141"/>
      <c r="L153" s="148"/>
      <c r="M153" s="148"/>
      <c r="N153" s="148"/>
      <c r="O153" s="148"/>
      <c r="P153" s="158"/>
      <c r="Q153" s="158"/>
      <c r="R153" s="158"/>
      <c r="S153" s="159"/>
      <c r="T153" s="14"/>
      <c r="U153" s="205">
        <v>0.05</v>
      </c>
      <c r="V153" s="208">
        <v>0.05</v>
      </c>
      <c r="W153" s="223">
        <v>0.05</v>
      </c>
      <c r="X153" s="14"/>
      <c r="Y153" s="69">
        <f>((H153+J153)*U153)+((L153+N153)*V153)+((P153+R153)*W153)</f>
        <v>0</v>
      </c>
      <c r="Z153" s="69">
        <f>((I153+K153)*U153)+((M153+O153)*V153)+((Q153+S153)*W153)</f>
        <v>0</v>
      </c>
      <c r="AA153" s="246">
        <f>SUM(Y153:Z153)</f>
        <v>0</v>
      </c>
    </row>
    <row r="154" spans="1:29" ht="51.75" customHeight="1" x14ac:dyDescent="0.25">
      <c r="A154" s="93" t="s">
        <v>194</v>
      </c>
      <c r="B154" s="99" t="s">
        <v>194</v>
      </c>
      <c r="C154" s="173" t="s">
        <v>194</v>
      </c>
      <c r="D154" s="77">
        <v>37</v>
      </c>
      <c r="E154" s="177" t="s">
        <v>36</v>
      </c>
      <c r="F154" s="164" t="s">
        <v>192</v>
      </c>
      <c r="G154" s="14"/>
      <c r="H154" s="142"/>
      <c r="I154" s="135"/>
      <c r="J154" s="143"/>
      <c r="K154" s="143"/>
      <c r="L154" s="146"/>
      <c r="M154" s="146"/>
      <c r="N154" s="146"/>
      <c r="O154" s="146"/>
      <c r="P154" s="160"/>
      <c r="Q154" s="160"/>
      <c r="R154" s="160"/>
      <c r="S154" s="161"/>
      <c r="T154" s="14"/>
      <c r="U154" s="206">
        <v>0.05</v>
      </c>
      <c r="V154" s="207">
        <v>0.05</v>
      </c>
      <c r="W154" s="224">
        <v>0.05</v>
      </c>
      <c r="X154" s="14"/>
      <c r="Y154" s="69">
        <f t="shared" ref="Y154" si="12">((H154+J154)*U154)+((L154+N154)*V154)+((P154+R154)*W154)</f>
        <v>0</v>
      </c>
      <c r="Z154" s="69">
        <f t="shared" ref="Z154" si="13">((I154+K154)*U154)+((M154+O154)*V154)+((Q154+S154)*W154)</f>
        <v>0</v>
      </c>
      <c r="AA154" s="247">
        <f>SUM(Y154:Z154)</f>
        <v>0</v>
      </c>
    </row>
    <row r="155" spans="1:29" ht="27.75" customHeight="1" x14ac:dyDescent="0.25">
      <c r="A155" s="93" t="s">
        <v>195</v>
      </c>
      <c r="B155" s="99" t="s">
        <v>195</v>
      </c>
      <c r="C155" s="173" t="s">
        <v>195</v>
      </c>
      <c r="D155" s="268">
        <v>38</v>
      </c>
      <c r="E155" s="178" t="s">
        <v>58</v>
      </c>
      <c r="F155" s="164" t="s">
        <v>120</v>
      </c>
      <c r="G155" s="25"/>
      <c r="H155" s="142"/>
      <c r="I155" s="135"/>
      <c r="J155" s="143"/>
      <c r="K155" s="143"/>
      <c r="L155" s="146"/>
      <c r="M155" s="146"/>
      <c r="N155" s="146"/>
      <c r="O155" s="146"/>
      <c r="P155" s="160"/>
      <c r="Q155" s="160"/>
      <c r="R155" s="160"/>
      <c r="S155" s="161"/>
      <c r="T155" s="14"/>
      <c r="U155" s="206">
        <v>0</v>
      </c>
      <c r="V155" s="207">
        <v>0</v>
      </c>
      <c r="W155" s="224">
        <v>0</v>
      </c>
      <c r="X155" s="14"/>
      <c r="Y155" s="69">
        <f t="shared" ref="Y155:Y164" si="14">((H155+J155)*U155)+((L155+N155)*V155)+((P155+R155)*W155)</f>
        <v>0</v>
      </c>
      <c r="Z155" s="69">
        <f t="shared" ref="Z155:Z164" si="15">((I155+K155)*U155)+((M155+O155)*V155)+((Q155+S155)*W155)</f>
        <v>0</v>
      </c>
      <c r="AA155" s="247">
        <f t="shared" ref="AA155:AA164" si="16">SUM(Y155:Z155)</f>
        <v>0</v>
      </c>
    </row>
    <row r="156" spans="1:29" ht="27.75" customHeight="1" x14ac:dyDescent="0.25">
      <c r="A156" s="93" t="s">
        <v>195</v>
      </c>
      <c r="B156" s="99" t="s">
        <v>195</v>
      </c>
      <c r="C156" s="173" t="s">
        <v>195</v>
      </c>
      <c r="D156" s="77">
        <v>39</v>
      </c>
      <c r="E156" s="178" t="s">
        <v>59</v>
      </c>
      <c r="F156" s="164" t="s">
        <v>121</v>
      </c>
      <c r="G156" s="25"/>
      <c r="H156" s="142"/>
      <c r="I156" s="135"/>
      <c r="J156" s="143"/>
      <c r="K156" s="143"/>
      <c r="L156" s="146"/>
      <c r="M156" s="146"/>
      <c r="N156" s="146"/>
      <c r="O156" s="146"/>
      <c r="P156" s="160"/>
      <c r="Q156" s="160"/>
      <c r="R156" s="160"/>
      <c r="S156" s="161"/>
      <c r="T156" s="14"/>
      <c r="U156" s="206">
        <v>0</v>
      </c>
      <c r="V156" s="207">
        <v>0</v>
      </c>
      <c r="W156" s="224">
        <v>0</v>
      </c>
      <c r="X156" s="14"/>
      <c r="Y156" s="69">
        <f t="shared" si="14"/>
        <v>0</v>
      </c>
      <c r="Z156" s="69">
        <f t="shared" si="15"/>
        <v>0</v>
      </c>
      <c r="AA156" s="247">
        <f t="shared" si="16"/>
        <v>0</v>
      </c>
    </row>
    <row r="157" spans="1:29" ht="42" customHeight="1" x14ac:dyDescent="0.25">
      <c r="A157" s="93" t="s">
        <v>196</v>
      </c>
      <c r="B157" s="99" t="s">
        <v>196</v>
      </c>
      <c r="C157" s="173" t="s">
        <v>196</v>
      </c>
      <c r="D157" s="77">
        <v>40</v>
      </c>
      <c r="E157" s="177" t="s">
        <v>9</v>
      </c>
      <c r="F157" s="164" t="s">
        <v>199</v>
      </c>
      <c r="G157" s="14"/>
      <c r="H157" s="142"/>
      <c r="I157" s="135"/>
      <c r="J157" s="143"/>
      <c r="K157" s="143"/>
      <c r="L157" s="146"/>
      <c r="M157" s="146"/>
      <c r="N157" s="146"/>
      <c r="O157" s="146"/>
      <c r="P157" s="160"/>
      <c r="Q157" s="160"/>
      <c r="R157" s="160"/>
      <c r="S157" s="161"/>
      <c r="T157" s="14"/>
      <c r="U157" s="206">
        <v>0</v>
      </c>
      <c r="V157" s="207">
        <v>0</v>
      </c>
      <c r="W157" s="224">
        <v>0</v>
      </c>
      <c r="X157" s="14"/>
      <c r="Y157" s="69">
        <f t="shared" si="14"/>
        <v>0</v>
      </c>
      <c r="Z157" s="69">
        <f t="shared" si="15"/>
        <v>0</v>
      </c>
      <c r="AA157" s="247">
        <f t="shared" si="16"/>
        <v>0</v>
      </c>
    </row>
    <row r="158" spans="1:29" ht="27.75" customHeight="1" x14ac:dyDescent="0.25">
      <c r="A158" s="93" t="s">
        <v>197</v>
      </c>
      <c r="B158" s="99" t="s">
        <v>197</v>
      </c>
      <c r="C158" s="173" t="s">
        <v>197</v>
      </c>
      <c r="D158" s="77">
        <v>41</v>
      </c>
      <c r="E158" s="177" t="s">
        <v>10</v>
      </c>
      <c r="F158" s="164" t="s">
        <v>198</v>
      </c>
      <c r="G158" s="14"/>
      <c r="H158" s="142"/>
      <c r="I158" s="135"/>
      <c r="J158" s="143"/>
      <c r="K158" s="143"/>
      <c r="L158" s="146"/>
      <c r="M158" s="146"/>
      <c r="N158" s="146"/>
      <c r="O158" s="146"/>
      <c r="P158" s="160"/>
      <c r="Q158" s="160"/>
      <c r="R158" s="160"/>
      <c r="S158" s="161"/>
      <c r="T158" s="14"/>
      <c r="U158" s="206">
        <v>0</v>
      </c>
      <c r="V158" s="207">
        <v>0</v>
      </c>
      <c r="W158" s="224">
        <v>0</v>
      </c>
      <c r="X158" s="14"/>
      <c r="Y158" s="69">
        <f t="shared" si="14"/>
        <v>0</v>
      </c>
      <c r="Z158" s="69">
        <f t="shared" si="15"/>
        <v>0</v>
      </c>
      <c r="AA158" s="247">
        <f t="shared" si="16"/>
        <v>0</v>
      </c>
    </row>
    <row r="159" spans="1:29" ht="27.75" customHeight="1" x14ac:dyDescent="0.25">
      <c r="A159" s="86"/>
      <c r="B159" s="87"/>
      <c r="C159" s="175"/>
      <c r="D159" s="268">
        <v>42</v>
      </c>
      <c r="E159" s="179" t="s">
        <v>6</v>
      </c>
      <c r="F159" s="85" t="s">
        <v>122</v>
      </c>
      <c r="G159" s="14"/>
      <c r="H159" s="120"/>
      <c r="I159" s="70"/>
      <c r="J159" s="71"/>
      <c r="K159" s="71"/>
      <c r="L159" s="71"/>
      <c r="M159" s="71"/>
      <c r="N159" s="71"/>
      <c r="O159" s="71"/>
      <c r="P159" s="71"/>
      <c r="Q159" s="71"/>
      <c r="R159" s="71"/>
      <c r="S159" s="72"/>
      <c r="T159" s="14"/>
      <c r="U159" s="190"/>
      <c r="V159" s="195"/>
      <c r="W159" s="196"/>
      <c r="X159" s="14"/>
      <c r="Y159" s="69"/>
      <c r="Z159" s="69"/>
      <c r="AA159" s="247"/>
    </row>
    <row r="160" spans="1:29" ht="52.5" customHeight="1" x14ac:dyDescent="0.25">
      <c r="A160" s="93" t="s">
        <v>200</v>
      </c>
      <c r="B160" s="99" t="s">
        <v>200</v>
      </c>
      <c r="C160" s="173" t="s">
        <v>200</v>
      </c>
      <c r="D160" s="268" t="s">
        <v>321</v>
      </c>
      <c r="E160" s="220" t="s">
        <v>5</v>
      </c>
      <c r="F160" s="219" t="s">
        <v>123</v>
      </c>
      <c r="G160" s="20"/>
      <c r="H160" s="142"/>
      <c r="I160" s="135"/>
      <c r="J160" s="143"/>
      <c r="K160" s="143"/>
      <c r="L160" s="146"/>
      <c r="M160" s="146"/>
      <c r="N160" s="146"/>
      <c r="O160" s="146"/>
      <c r="P160" s="160"/>
      <c r="Q160" s="160"/>
      <c r="R160" s="160"/>
      <c r="S160" s="161"/>
      <c r="T160" s="14"/>
      <c r="U160" s="206">
        <v>0</v>
      </c>
      <c r="V160" s="207">
        <v>0</v>
      </c>
      <c r="W160" s="224">
        <v>0</v>
      </c>
      <c r="X160" s="14"/>
      <c r="Y160" s="69">
        <f t="shared" si="14"/>
        <v>0</v>
      </c>
      <c r="Z160" s="69">
        <f t="shared" si="15"/>
        <v>0</v>
      </c>
      <c r="AA160" s="247">
        <f t="shared" si="16"/>
        <v>0</v>
      </c>
    </row>
    <row r="161" spans="1:31" ht="42" customHeight="1" x14ac:dyDescent="0.25">
      <c r="A161" s="93" t="s">
        <v>201</v>
      </c>
      <c r="B161" s="99" t="s">
        <v>201</v>
      </c>
      <c r="C161" s="173" t="s">
        <v>201</v>
      </c>
      <c r="D161" s="268" t="s">
        <v>322</v>
      </c>
      <c r="E161" s="220" t="s">
        <v>0</v>
      </c>
      <c r="F161" s="219" t="s">
        <v>124</v>
      </c>
      <c r="G161" s="20"/>
      <c r="H161" s="142"/>
      <c r="I161" s="135"/>
      <c r="J161" s="143"/>
      <c r="K161" s="143"/>
      <c r="L161" s="146"/>
      <c r="M161" s="146"/>
      <c r="N161" s="146"/>
      <c r="O161" s="146"/>
      <c r="P161" s="160"/>
      <c r="Q161" s="160"/>
      <c r="R161" s="160"/>
      <c r="S161" s="161"/>
      <c r="T161" s="14"/>
      <c r="U161" s="206">
        <v>0</v>
      </c>
      <c r="V161" s="207">
        <v>0</v>
      </c>
      <c r="W161" s="224">
        <v>0</v>
      </c>
      <c r="X161" s="14"/>
      <c r="Y161" s="69">
        <f t="shared" si="14"/>
        <v>0</v>
      </c>
      <c r="Z161" s="69">
        <f t="shared" si="15"/>
        <v>0</v>
      </c>
      <c r="AA161" s="247">
        <f t="shared" si="16"/>
        <v>0</v>
      </c>
    </row>
    <row r="162" spans="1:31" ht="27.75" customHeight="1" x14ac:dyDescent="0.25">
      <c r="A162" s="93" t="s">
        <v>202</v>
      </c>
      <c r="B162" s="99" t="s">
        <v>202</v>
      </c>
      <c r="C162" s="173" t="s">
        <v>202</v>
      </c>
      <c r="D162" s="268" t="s">
        <v>323</v>
      </c>
      <c r="E162" s="220" t="s">
        <v>7</v>
      </c>
      <c r="F162" s="219" t="s">
        <v>125</v>
      </c>
      <c r="G162" s="20"/>
      <c r="H162" s="142"/>
      <c r="I162" s="135"/>
      <c r="J162" s="143"/>
      <c r="K162" s="143"/>
      <c r="L162" s="146"/>
      <c r="M162" s="146"/>
      <c r="N162" s="146"/>
      <c r="O162" s="146"/>
      <c r="P162" s="160"/>
      <c r="Q162" s="160"/>
      <c r="R162" s="160"/>
      <c r="S162" s="161"/>
      <c r="T162" s="14"/>
      <c r="U162" s="206">
        <v>0</v>
      </c>
      <c r="V162" s="207">
        <v>0</v>
      </c>
      <c r="W162" s="224">
        <v>0</v>
      </c>
      <c r="X162" s="14"/>
      <c r="Y162" s="69">
        <f t="shared" si="14"/>
        <v>0</v>
      </c>
      <c r="Z162" s="69">
        <f t="shared" si="15"/>
        <v>0</v>
      </c>
      <c r="AA162" s="247">
        <f t="shared" si="16"/>
        <v>0</v>
      </c>
    </row>
    <row r="163" spans="1:31" ht="27.75" customHeight="1" x14ac:dyDescent="0.25">
      <c r="A163" s="93" t="s">
        <v>203</v>
      </c>
      <c r="B163" s="99" t="s">
        <v>203</v>
      </c>
      <c r="C163" s="173" t="s">
        <v>203</v>
      </c>
      <c r="D163" s="268" t="s">
        <v>324</v>
      </c>
      <c r="E163" s="220" t="s">
        <v>1</v>
      </c>
      <c r="F163" s="219" t="s">
        <v>126</v>
      </c>
      <c r="G163" s="20"/>
      <c r="H163" s="142"/>
      <c r="I163" s="135"/>
      <c r="J163" s="143"/>
      <c r="K163" s="143"/>
      <c r="L163" s="146"/>
      <c r="M163" s="146"/>
      <c r="N163" s="146"/>
      <c r="O163" s="146"/>
      <c r="P163" s="160"/>
      <c r="Q163" s="160"/>
      <c r="R163" s="160"/>
      <c r="S163" s="161"/>
      <c r="T163" s="14"/>
      <c r="U163" s="206">
        <v>0</v>
      </c>
      <c r="V163" s="207">
        <v>0</v>
      </c>
      <c r="W163" s="224">
        <v>0</v>
      </c>
      <c r="X163" s="14"/>
      <c r="Y163" s="69">
        <f t="shared" si="14"/>
        <v>0</v>
      </c>
      <c r="Z163" s="69">
        <f t="shared" si="15"/>
        <v>0</v>
      </c>
      <c r="AA163" s="247">
        <f t="shared" si="16"/>
        <v>0</v>
      </c>
    </row>
    <row r="164" spans="1:31" ht="27.75" customHeight="1" x14ac:dyDescent="0.25">
      <c r="A164" s="93" t="s">
        <v>207</v>
      </c>
      <c r="B164" s="99" t="s">
        <v>207</v>
      </c>
      <c r="C164" s="173" t="s">
        <v>207</v>
      </c>
      <c r="D164" s="77">
        <v>43</v>
      </c>
      <c r="E164" s="230" t="s">
        <v>3</v>
      </c>
      <c r="F164" s="231" t="s">
        <v>127</v>
      </c>
      <c r="G164" s="14"/>
      <c r="H164" s="144"/>
      <c r="I164" s="137"/>
      <c r="J164" s="145"/>
      <c r="K164" s="145"/>
      <c r="L164" s="147"/>
      <c r="M164" s="147"/>
      <c r="N164" s="147"/>
      <c r="O164" s="147"/>
      <c r="P164" s="162"/>
      <c r="Q164" s="162"/>
      <c r="R164" s="162"/>
      <c r="S164" s="163"/>
      <c r="T164" s="14"/>
      <c r="U164" s="239">
        <v>0</v>
      </c>
      <c r="V164" s="240">
        <v>0</v>
      </c>
      <c r="W164" s="241">
        <v>0</v>
      </c>
      <c r="X164" s="14"/>
      <c r="Y164" s="236">
        <f t="shared" si="14"/>
        <v>0</v>
      </c>
      <c r="Z164" s="236">
        <f t="shared" si="15"/>
        <v>0</v>
      </c>
      <c r="AA164" s="248">
        <f t="shared" si="16"/>
        <v>0</v>
      </c>
    </row>
    <row r="165" spans="1:31" ht="15" customHeight="1" x14ac:dyDescent="0.25">
      <c r="A165" s="181"/>
      <c r="B165" s="182"/>
      <c r="C165" s="183"/>
      <c r="D165" s="184"/>
      <c r="E165" s="19"/>
      <c r="F165" s="19"/>
      <c r="G165" s="73"/>
      <c r="H165" s="19"/>
      <c r="I165" s="19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14"/>
      <c r="U165" s="242" t="s">
        <v>210</v>
      </c>
      <c r="V165" s="81"/>
      <c r="W165" s="242"/>
      <c r="X165" s="21"/>
      <c r="Y165" s="249">
        <f>SUM(Y43:Y149)+SUM(Y153:Y164)</f>
        <v>0</v>
      </c>
      <c r="Z165" s="249">
        <f>SUM(Z43:Z149)+SUM(Z153:Z164)</f>
        <v>0</v>
      </c>
      <c r="AA165" s="251">
        <f>SUM(AA43:AA149)+SUM(AA153:AA164)</f>
        <v>0</v>
      </c>
    </row>
    <row r="166" spans="1:31" ht="45.75" customHeight="1" x14ac:dyDescent="0.25">
      <c r="A166" s="270"/>
      <c r="B166" s="271"/>
      <c r="C166" s="272"/>
      <c r="D166" s="351" t="s">
        <v>128</v>
      </c>
      <c r="E166" s="352"/>
      <c r="F166" s="352"/>
      <c r="G166" s="9"/>
      <c r="H166" s="6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47"/>
      <c r="V166" s="47"/>
      <c r="W166" s="290"/>
      <c r="X166" s="255"/>
      <c r="Y166" s="16"/>
      <c r="Z166" s="250"/>
      <c r="AA166" s="17"/>
      <c r="AC166" s="14"/>
      <c r="AD166" s="14"/>
      <c r="AE166" s="14"/>
    </row>
    <row r="167" spans="1:31" ht="27.75" customHeight="1" x14ac:dyDescent="0.25">
      <c r="A167" s="373" t="s">
        <v>330</v>
      </c>
      <c r="B167" s="374"/>
      <c r="C167" s="375"/>
      <c r="D167" s="268" t="s">
        <v>328</v>
      </c>
      <c r="E167" s="269" t="s">
        <v>326</v>
      </c>
      <c r="F167" s="269" t="s">
        <v>326</v>
      </c>
      <c r="G167" s="22"/>
      <c r="H167" s="282"/>
      <c r="I167" s="283"/>
      <c r="J167" s="73"/>
      <c r="K167" s="73"/>
      <c r="L167" s="73"/>
      <c r="M167" s="73"/>
      <c r="N167" s="73"/>
      <c r="O167" s="73"/>
      <c r="P167" s="73"/>
      <c r="Q167" s="73"/>
      <c r="R167" s="73"/>
      <c r="S167" s="284"/>
      <c r="T167" s="287"/>
      <c r="U167" s="291"/>
      <c r="V167" s="291"/>
      <c r="W167" s="292"/>
      <c r="X167" s="288"/>
      <c r="Y167" s="266"/>
      <c r="Z167" s="286">
        <f>H167</f>
        <v>0</v>
      </c>
      <c r="AA167" s="275"/>
      <c r="AC167" s="14"/>
    </row>
    <row r="168" spans="1:31" ht="27.75" customHeight="1" x14ac:dyDescent="0.25">
      <c r="A168" s="376" t="s">
        <v>330</v>
      </c>
      <c r="B168" s="377"/>
      <c r="C168" s="378"/>
      <c r="D168" s="268" t="s">
        <v>329</v>
      </c>
      <c r="E168" s="281" t="s">
        <v>327</v>
      </c>
      <c r="F168" s="281" t="s">
        <v>327</v>
      </c>
      <c r="G168" s="22"/>
      <c r="H168" s="285"/>
      <c r="I168" s="283"/>
      <c r="J168" s="73"/>
      <c r="K168" s="73"/>
      <c r="L168" s="73"/>
      <c r="M168" s="73"/>
      <c r="N168" s="73"/>
      <c r="O168" s="73"/>
      <c r="P168" s="73"/>
      <c r="Q168" s="73"/>
      <c r="R168" s="73"/>
      <c r="S168" s="284"/>
      <c r="T168" s="287"/>
      <c r="U168" s="291"/>
      <c r="V168" s="291"/>
      <c r="W168" s="292"/>
      <c r="X168" s="288"/>
      <c r="Y168" s="289"/>
      <c r="Z168" s="293">
        <f>H168</f>
        <v>0</v>
      </c>
      <c r="AA168" s="280"/>
      <c r="AC168" s="14"/>
    </row>
    <row r="169" spans="1:31" ht="13.5" customHeight="1" x14ac:dyDescent="0.3">
      <c r="A169" s="273"/>
      <c r="B169" s="255"/>
      <c r="C169" s="256"/>
      <c r="D169" s="225"/>
      <c r="E169" s="25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53"/>
      <c r="V169" s="253"/>
      <c r="W169" s="254"/>
      <c r="X169" s="255"/>
      <c r="Y169" s="255"/>
      <c r="Z169" s="255"/>
      <c r="AA169" s="256"/>
      <c r="AC169" s="14"/>
    </row>
    <row r="170" spans="1:31" ht="15" customHeight="1" x14ac:dyDescent="0.25">
      <c r="A170" s="273"/>
      <c r="B170" s="255"/>
      <c r="C170" s="256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26"/>
      <c r="V170" s="26"/>
      <c r="W170" s="26"/>
      <c r="X170" s="14"/>
      <c r="Y170" s="253" t="s">
        <v>209</v>
      </c>
      <c r="Z170" s="253" t="s">
        <v>214</v>
      </c>
      <c r="AA170" s="257" t="s">
        <v>87</v>
      </c>
      <c r="AC170" s="14"/>
    </row>
    <row r="171" spans="1:31" ht="25.5" customHeight="1" x14ac:dyDescent="0.25">
      <c r="A171" s="274"/>
      <c r="B171" s="250"/>
      <c r="C171" s="260"/>
      <c r="D171" s="1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79" t="s">
        <v>61</v>
      </c>
      <c r="V171" s="21"/>
      <c r="W171" s="21"/>
      <c r="X171" s="21"/>
      <c r="Y171" s="277" t="e">
        <f>(Y38/Y165)</f>
        <v>#DIV/0!</v>
      </c>
      <c r="Z171" s="277" t="e">
        <f>((Z38-Z168)/(Z165-Z167))</f>
        <v>#DIV/0!</v>
      </c>
      <c r="AA171" s="278" t="e">
        <f>(AA38/AA165)</f>
        <v>#DIV/0!</v>
      </c>
      <c r="AC171" s="25"/>
    </row>
    <row r="172" spans="1:31" s="7" customFormat="1" ht="15" customHeight="1" x14ac:dyDescent="0.25">
      <c r="A172" s="273"/>
      <c r="B172" s="255"/>
      <c r="C172" s="255"/>
      <c r="D172" s="27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26"/>
      <c r="V172" s="26"/>
      <c r="W172" s="26"/>
      <c r="X172" s="14"/>
      <c r="Y172" s="14"/>
      <c r="Z172" s="14"/>
      <c r="AA172" s="14"/>
      <c r="AB172" s="255"/>
      <c r="AC172" s="255"/>
    </row>
    <row r="173" spans="1:31" ht="15" customHeight="1" x14ac:dyDescent="0.25">
      <c r="A173" s="26"/>
      <c r="B173" s="26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26"/>
      <c r="V173" s="26"/>
      <c r="W173" s="26"/>
      <c r="X173" s="14"/>
      <c r="Y173" s="14"/>
      <c r="Z173" s="14"/>
      <c r="AA173" s="14"/>
      <c r="AC173" s="14"/>
    </row>
    <row r="174" spans="1:31" ht="15" customHeight="1" x14ac:dyDescent="0.25">
      <c r="AC174" s="14"/>
    </row>
  </sheetData>
  <mergeCells count="64">
    <mergeCell ref="A167:C167"/>
    <mergeCell ref="A168:C168"/>
    <mergeCell ref="Z151:Z152"/>
    <mergeCell ref="AA151:AA152"/>
    <mergeCell ref="Y150:AA150"/>
    <mergeCell ref="D166:F166"/>
    <mergeCell ref="U150:W150"/>
    <mergeCell ref="U151:U152"/>
    <mergeCell ref="V151:V152"/>
    <mergeCell ref="W151:W152"/>
    <mergeCell ref="Y151:Y152"/>
    <mergeCell ref="H150:S150"/>
    <mergeCell ref="H151:I151"/>
    <mergeCell ref="J151:K151"/>
    <mergeCell ref="L151:M151"/>
    <mergeCell ref="N151:O151"/>
    <mergeCell ref="P151:Q151"/>
    <mergeCell ref="R151:S151"/>
    <mergeCell ref="D150:F152"/>
    <mergeCell ref="A150:C150"/>
    <mergeCell ref="A151:A152"/>
    <mergeCell ref="B151:B152"/>
    <mergeCell ref="C151:C152"/>
    <mergeCell ref="A40:C40"/>
    <mergeCell ref="Y41:Y42"/>
    <mergeCell ref="Z41:Z42"/>
    <mergeCell ref="AA41:AA42"/>
    <mergeCell ref="Y3:Y4"/>
    <mergeCell ref="Z3:Z4"/>
    <mergeCell ref="B41:B42"/>
    <mergeCell ref="C41:C42"/>
    <mergeCell ref="U41:U42"/>
    <mergeCell ref="B3:B4"/>
    <mergeCell ref="C3:C4"/>
    <mergeCell ref="A41:A42"/>
    <mergeCell ref="W3:W4"/>
    <mergeCell ref="H3:I3"/>
    <mergeCell ref="L3:M3"/>
    <mergeCell ref="N3:O3"/>
    <mergeCell ref="U2:W2"/>
    <mergeCell ref="U40:W40"/>
    <mergeCell ref="Y2:AA2"/>
    <mergeCell ref="Y40:AA40"/>
    <mergeCell ref="A2:C2"/>
    <mergeCell ref="A3:A4"/>
    <mergeCell ref="AA3:AA4"/>
    <mergeCell ref="D2:F4"/>
    <mergeCell ref="D39:F39"/>
    <mergeCell ref="D40:F42"/>
    <mergeCell ref="U3:U4"/>
    <mergeCell ref="V3:V4"/>
    <mergeCell ref="H2:S2"/>
    <mergeCell ref="J3:K3"/>
    <mergeCell ref="V41:V42"/>
    <mergeCell ref="W41:W42"/>
    <mergeCell ref="P3:Q3"/>
    <mergeCell ref="R3:S3"/>
    <mergeCell ref="H40:S40"/>
    <mergeCell ref="H41:I41"/>
    <mergeCell ref="J41:K41"/>
    <mergeCell ref="L41:M41"/>
    <mergeCell ref="N41:O41"/>
    <mergeCell ref="P41:Q41"/>
    <mergeCell ref="R41:S41"/>
  </mergeCells>
  <phoneticPr fontId="7" type="noConversion"/>
  <printOptions headings="1"/>
  <pageMargins left="0.78740157480314965" right="0.78740157480314965" top="0.98425196850393704" bottom="0.98425196850393704" header="0.51181102362204722" footer="0.51181102362204722"/>
  <pageSetup paperSize="9" scale="50" fitToHeight="4" orientation="landscape" r:id="rId1"/>
  <headerFooter alignWithMargins="0">
    <oddHeader>&amp;L&amp;"Arial,Bold"&amp;14Basel Committee on Banking Supervision
Basel III monitoring template&amp;C&amp;14&amp;F
&amp;A&amp;R&amp;"Arial,Bold"&amp;14Confidential when completed</oddHeader>
    <oddFooter>&amp;L&amp;14&amp;D  &amp;T&amp;R&amp;14Page &amp;P of &amp;N</oddFooter>
  </headerFooter>
  <rowBreaks count="5" manualBreakCount="5">
    <brk id="24" min="3" max="19" man="1"/>
    <brk id="49" min="3" max="19" man="1"/>
    <brk id="73" min="3" max="19" man="1"/>
    <brk id="103" min="3" max="19" man="1"/>
    <brk id="133" min="3" max="19" man="1"/>
  </rowBreaks>
  <ignoredErrors>
    <ignoredError sqref="U153:U154 T147 V165:X165 T5:X5 M5:N5 J5:K6 H9 H34 H5:H6 T6:U6 W6:X6 W147:X147 T7:X20 M9:N9 M6 T22:X30 J34:K34 M34:N34 T34:X37 M25:N25 J25:K25 H25 T43:X54 M45:N45 T148:X149 X153:X159 J45:K45 M87:N87 H45 J9:K9 H13 J13:K13 M13:N13 H17 J17:K17 M17:N17 H47 J47:K47 M47:N47 H51 J51:K51 M51:N51 H53 J53:K53 M53:N53 H57 J57:K57 M57:N57 T56:X146 H59 J59:K59 M59:N59 H83 J83:K83 M83:N83 H87 J87:K87 H89 J89:K89 M89:N89 H93 J93:K93 M93:N93 H95 J95:K95 M95:N95 H99 J99:K99 M99:N99 H101 J101:K101 M101:N101 H107 J107:K107 M107:N107 H111:H117 J111:K117 M111:N117 H119 J119:K119 M119:N119 H123 J123:K123 M123:N123 H125 J125:K125 M125:N125 H129:H135 J129:K135 M129:N135 X161:X164 H105 J105:K105 M105:N105 H63 J63:K63 M63:N63 H65 J65:K65 M65:N65 H69 J69:K69 M69:N69 H71 J71:K71 M71:N71 H75 J75:K75 M75:N75 H77 J77:K77 M77:N77 H81 J81:K81 M81:N81 H137 J137:K137 M137:N137 H141:H146 J141:K146 M141:N1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Forsíða</vt:lpstr>
      <vt:lpstr>NSFR</vt:lpstr>
      <vt:lpstr>Forsíða!Print_Area</vt:lpstr>
      <vt:lpstr>NSFR!Print_Area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 Arnaud (UA 2773)</dc:creator>
  <cp:lastModifiedBy>SÍ Guðríður Lilla Sigurðardóttir</cp:lastModifiedBy>
  <cp:lastPrinted>2014-07-31T09:48:02Z</cp:lastPrinted>
  <dcterms:created xsi:type="dcterms:W3CDTF">2004-05-06T15:11:03Z</dcterms:created>
  <dcterms:modified xsi:type="dcterms:W3CDTF">2018-05-14T14:36:57Z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{74909F73-6734-4BBA-8696-2C1299200FFD}</vt:lpwstr>
  </property>
</Properties>
</file>